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MMD-LAB\Protocol_Prediction-main\"/>
    </mc:Choice>
  </mc:AlternateContent>
  <xr:revisionPtr revIDLastSave="0" documentId="13_ncr:1_{863DC075-256B-4A50-9568-200B87691236}" xr6:coauthVersionLast="36" xr6:coauthVersionMax="47" xr10:uidLastSave="{00000000-0000-0000-0000-000000000000}"/>
  <bookViews>
    <workbookView xWindow="0" yWindow="0" windowWidth="24000" windowHeight="95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1" l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83" i="1"/>
  <c r="J83" i="1" s="1"/>
  <c r="I84" i="1"/>
  <c r="I85" i="1"/>
  <c r="J85" i="1" s="1"/>
  <c r="I86" i="1"/>
  <c r="J86" i="1" s="1"/>
  <c r="I87" i="1"/>
  <c r="J87" i="1" s="1"/>
  <c r="I88" i="1"/>
  <c r="J88" i="1" s="1"/>
  <c r="I89" i="1"/>
  <c r="I90" i="1"/>
  <c r="J90" i="1" s="1"/>
  <c r="I91" i="1"/>
  <c r="J91" i="1" s="1"/>
  <c r="I92" i="1"/>
  <c r="I93" i="1"/>
  <c r="J93" i="1" s="1"/>
  <c r="I94" i="1"/>
  <c r="J94" i="1" s="1"/>
  <c r="I95" i="1"/>
  <c r="J95" i="1" s="1"/>
  <c r="I96" i="1"/>
  <c r="I97" i="1"/>
  <c r="J97" i="1" s="1"/>
  <c r="I98" i="1"/>
  <c r="J98" i="1" s="1"/>
  <c r="I99" i="1"/>
  <c r="L99" i="1" s="1"/>
  <c r="I100" i="1"/>
  <c r="J100" i="1" s="1"/>
  <c r="I101" i="1"/>
  <c r="J101" i="1" s="1"/>
  <c r="I102" i="1"/>
  <c r="J102" i="1" s="1"/>
  <c r="I103" i="1"/>
  <c r="J103" i="1" s="1"/>
  <c r="I104" i="1"/>
  <c r="I105" i="1"/>
  <c r="J105" i="1" s="1"/>
  <c r="I106" i="1"/>
  <c r="J106" i="1" s="1"/>
  <c r="I107" i="1"/>
  <c r="J107" i="1" s="1"/>
  <c r="I108" i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L115" i="1" s="1"/>
  <c r="I116" i="1"/>
  <c r="I117" i="1"/>
  <c r="J117" i="1" s="1"/>
  <c r="I118" i="1"/>
  <c r="J118" i="1" s="1"/>
  <c r="I119" i="1"/>
  <c r="J119" i="1" s="1"/>
  <c r="I120" i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I129" i="1"/>
  <c r="J129" i="1" s="1"/>
  <c r="I130" i="1"/>
  <c r="J130" i="1" s="1"/>
  <c r="I131" i="1"/>
  <c r="J131" i="1" s="1"/>
  <c r="I132" i="1"/>
  <c r="I133" i="1"/>
  <c r="J133" i="1" s="1"/>
  <c r="I134" i="1"/>
  <c r="J134" i="1" s="1"/>
  <c r="I135" i="1"/>
  <c r="J135" i="1" s="1"/>
  <c r="I136" i="1"/>
  <c r="I137" i="1"/>
  <c r="J137" i="1" s="1"/>
  <c r="I138" i="1"/>
  <c r="J138" i="1" s="1"/>
  <c r="I139" i="1"/>
  <c r="J139" i="1" s="1"/>
  <c r="I140" i="1"/>
  <c r="I141" i="1"/>
  <c r="I142" i="1"/>
  <c r="J142" i="1" s="1"/>
  <c r="I143" i="1"/>
  <c r="L143" i="1" s="1"/>
  <c r="I144" i="1"/>
  <c r="I145" i="1"/>
  <c r="J145" i="1" s="1"/>
  <c r="I146" i="1"/>
  <c r="J146" i="1" s="1"/>
  <c r="I147" i="1"/>
  <c r="J147" i="1" s="1"/>
  <c r="I148" i="1"/>
  <c r="I149" i="1"/>
  <c r="I150" i="1"/>
  <c r="J150" i="1" s="1"/>
  <c r="I151" i="1"/>
  <c r="J151" i="1" s="1"/>
  <c r="I152" i="1"/>
  <c r="J152" i="1" s="1"/>
  <c r="I153" i="1"/>
  <c r="I154" i="1"/>
  <c r="J154" i="1" s="1"/>
  <c r="I155" i="1"/>
  <c r="J155" i="1" s="1"/>
  <c r="I156" i="1"/>
  <c r="I157" i="1"/>
  <c r="I158" i="1"/>
  <c r="J158" i="1" s="1"/>
  <c r="I159" i="1"/>
  <c r="L159" i="1" s="1"/>
  <c r="I160" i="1"/>
  <c r="I161" i="1"/>
  <c r="J161" i="1" s="1"/>
  <c r="I162" i="1"/>
  <c r="J162" i="1" s="1"/>
  <c r="I163" i="1"/>
  <c r="L163" i="1" s="1"/>
  <c r="I2" i="1"/>
  <c r="J2" i="1" s="1"/>
  <c r="L137" i="1"/>
  <c r="L105" i="1"/>
  <c r="L87" i="1"/>
  <c r="L113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V3" i="2"/>
  <c r="W3" i="2"/>
  <c r="X3" i="2"/>
  <c r="Y3" i="2"/>
  <c r="Z3" i="2"/>
  <c r="AA3" i="2"/>
  <c r="V4" i="2"/>
  <c r="W4" i="2"/>
  <c r="X4" i="2"/>
  <c r="Y4" i="2"/>
  <c r="Z4" i="2"/>
  <c r="AA4" i="2"/>
  <c r="V5" i="2"/>
  <c r="W5" i="2"/>
  <c r="X5" i="2"/>
  <c r="Y5" i="2"/>
  <c r="Z5" i="2"/>
  <c r="AA5" i="2"/>
  <c r="V6" i="2"/>
  <c r="W6" i="2"/>
  <c r="X6" i="2"/>
  <c r="Y6" i="2"/>
  <c r="Z6" i="2"/>
  <c r="AA6" i="2"/>
  <c r="V7" i="2"/>
  <c r="W7" i="2"/>
  <c r="X7" i="2"/>
  <c r="Y7" i="2"/>
  <c r="Z7" i="2"/>
  <c r="AA7" i="2"/>
  <c r="V8" i="2"/>
  <c r="W8" i="2"/>
  <c r="X8" i="2"/>
  <c r="Y8" i="2"/>
  <c r="Z8" i="2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Z11" i="2"/>
  <c r="AA11" i="2"/>
  <c r="V12" i="2"/>
  <c r="W12" i="2"/>
  <c r="X12" i="2"/>
  <c r="Y12" i="2"/>
  <c r="Z12" i="2"/>
  <c r="AA12" i="2"/>
  <c r="V13" i="2"/>
  <c r="W13" i="2"/>
  <c r="X13" i="2"/>
  <c r="Y13" i="2"/>
  <c r="Z13" i="2"/>
  <c r="AA13" i="2"/>
  <c r="V14" i="2"/>
  <c r="W14" i="2"/>
  <c r="X14" i="2"/>
  <c r="Y14" i="2"/>
  <c r="Z14" i="2"/>
  <c r="AA14" i="2"/>
  <c r="V15" i="2"/>
  <c r="W15" i="2"/>
  <c r="X15" i="2"/>
  <c r="Y15" i="2"/>
  <c r="Z15" i="2"/>
  <c r="AA15" i="2"/>
  <c r="V16" i="2"/>
  <c r="W16" i="2"/>
  <c r="X16" i="2"/>
  <c r="Y16" i="2"/>
  <c r="Z16" i="2"/>
  <c r="AA16" i="2"/>
  <c r="V17" i="2"/>
  <c r="W17" i="2"/>
  <c r="X17" i="2"/>
  <c r="Y17" i="2"/>
  <c r="Z17" i="2"/>
  <c r="AA17" i="2"/>
  <c r="V18" i="2"/>
  <c r="W18" i="2"/>
  <c r="X18" i="2"/>
  <c r="Y18" i="2"/>
  <c r="Z18" i="2"/>
  <c r="AA18" i="2"/>
  <c r="V19" i="2"/>
  <c r="W19" i="2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2" i="2"/>
  <c r="W22" i="2"/>
  <c r="X22" i="2"/>
  <c r="Y22" i="2"/>
  <c r="Z22" i="2"/>
  <c r="AA22" i="2"/>
  <c r="V23" i="2"/>
  <c r="W23" i="2"/>
  <c r="X23" i="2"/>
  <c r="Y23" i="2"/>
  <c r="Z23" i="2"/>
  <c r="AA23" i="2"/>
  <c r="V24" i="2"/>
  <c r="W24" i="2"/>
  <c r="X24" i="2"/>
  <c r="Y24" i="2"/>
  <c r="Z24" i="2"/>
  <c r="AA24" i="2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Y27" i="2"/>
  <c r="Z27" i="2"/>
  <c r="AA27" i="2"/>
  <c r="V28" i="2"/>
  <c r="W28" i="2"/>
  <c r="X28" i="2"/>
  <c r="Y28" i="2"/>
  <c r="Z28" i="2"/>
  <c r="AA28" i="2"/>
  <c r="V29" i="2"/>
  <c r="W29" i="2"/>
  <c r="X29" i="2"/>
  <c r="Y29" i="2"/>
  <c r="Z29" i="2"/>
  <c r="AA29" i="2"/>
  <c r="V30" i="2"/>
  <c r="W30" i="2"/>
  <c r="X30" i="2"/>
  <c r="Y30" i="2"/>
  <c r="Z30" i="2"/>
  <c r="AA30" i="2"/>
  <c r="V31" i="2"/>
  <c r="W31" i="2"/>
  <c r="X31" i="2"/>
  <c r="Y31" i="2"/>
  <c r="Z31" i="2"/>
  <c r="AA31" i="2"/>
  <c r="V32" i="2"/>
  <c r="W32" i="2"/>
  <c r="X32" i="2"/>
  <c r="Y32" i="2"/>
  <c r="Z32" i="2"/>
  <c r="AA32" i="2"/>
  <c r="V33" i="2"/>
  <c r="W33" i="2"/>
  <c r="X33" i="2"/>
  <c r="Y33" i="2"/>
  <c r="Z33" i="2"/>
  <c r="AA33" i="2"/>
  <c r="V34" i="2"/>
  <c r="W34" i="2"/>
  <c r="X34" i="2"/>
  <c r="Y34" i="2"/>
  <c r="Z34" i="2"/>
  <c r="AA34" i="2"/>
  <c r="V35" i="2"/>
  <c r="W35" i="2"/>
  <c r="X35" i="2"/>
  <c r="Y35" i="2"/>
  <c r="Z35" i="2"/>
  <c r="AA35" i="2"/>
  <c r="V36" i="2"/>
  <c r="W36" i="2"/>
  <c r="X36" i="2"/>
  <c r="Y36" i="2"/>
  <c r="Z36" i="2"/>
  <c r="AA36" i="2"/>
  <c r="V37" i="2"/>
  <c r="W37" i="2"/>
  <c r="X37" i="2"/>
  <c r="Y37" i="2"/>
  <c r="Z37" i="2"/>
  <c r="AA37" i="2"/>
  <c r="V38" i="2"/>
  <c r="W38" i="2"/>
  <c r="X38" i="2"/>
  <c r="Y38" i="2"/>
  <c r="Z38" i="2"/>
  <c r="AA38" i="2"/>
  <c r="V39" i="2"/>
  <c r="W39" i="2"/>
  <c r="X39" i="2"/>
  <c r="Y39" i="2"/>
  <c r="Z39" i="2"/>
  <c r="AA39" i="2"/>
  <c r="V40" i="2"/>
  <c r="W40" i="2"/>
  <c r="X40" i="2"/>
  <c r="Y40" i="2"/>
  <c r="Z40" i="2"/>
  <c r="AA40" i="2"/>
  <c r="V41" i="2"/>
  <c r="W41" i="2"/>
  <c r="X41" i="2"/>
  <c r="Y41" i="2"/>
  <c r="Z41" i="2"/>
  <c r="AA41" i="2"/>
  <c r="V42" i="2"/>
  <c r="W42" i="2"/>
  <c r="X42" i="2"/>
  <c r="Y42" i="2"/>
  <c r="Z42" i="2"/>
  <c r="AA42" i="2"/>
  <c r="V43" i="2"/>
  <c r="W43" i="2"/>
  <c r="X43" i="2"/>
  <c r="Y43" i="2"/>
  <c r="Z43" i="2"/>
  <c r="AA43" i="2"/>
  <c r="V44" i="2"/>
  <c r="W44" i="2"/>
  <c r="X44" i="2"/>
  <c r="Y44" i="2"/>
  <c r="Z44" i="2"/>
  <c r="AA44" i="2"/>
  <c r="V45" i="2"/>
  <c r="W45" i="2"/>
  <c r="X45" i="2"/>
  <c r="Y45" i="2"/>
  <c r="Z45" i="2"/>
  <c r="AA45" i="2"/>
  <c r="V46" i="2"/>
  <c r="W46" i="2"/>
  <c r="X46" i="2"/>
  <c r="Y46" i="2"/>
  <c r="Z46" i="2"/>
  <c r="AA46" i="2"/>
  <c r="V47" i="2"/>
  <c r="W47" i="2"/>
  <c r="X47" i="2"/>
  <c r="Y47" i="2"/>
  <c r="Z47" i="2"/>
  <c r="AA47" i="2"/>
  <c r="V48" i="2"/>
  <c r="W48" i="2"/>
  <c r="X48" i="2"/>
  <c r="Y48" i="2"/>
  <c r="Z48" i="2"/>
  <c r="AA48" i="2"/>
  <c r="V49" i="2"/>
  <c r="W49" i="2"/>
  <c r="X49" i="2"/>
  <c r="Y49" i="2"/>
  <c r="Z49" i="2"/>
  <c r="AA49" i="2"/>
  <c r="V50" i="2"/>
  <c r="W50" i="2"/>
  <c r="X50" i="2"/>
  <c r="Y50" i="2"/>
  <c r="Z50" i="2"/>
  <c r="AA50" i="2"/>
  <c r="V51" i="2"/>
  <c r="W51" i="2"/>
  <c r="X51" i="2"/>
  <c r="Y51" i="2"/>
  <c r="Z51" i="2"/>
  <c r="AA51" i="2"/>
  <c r="V52" i="2"/>
  <c r="W52" i="2"/>
  <c r="X52" i="2"/>
  <c r="Y52" i="2"/>
  <c r="Z52" i="2"/>
  <c r="AA52" i="2"/>
  <c r="V53" i="2"/>
  <c r="W53" i="2"/>
  <c r="X53" i="2"/>
  <c r="Y53" i="2"/>
  <c r="Z53" i="2"/>
  <c r="AA53" i="2"/>
  <c r="V54" i="2"/>
  <c r="W54" i="2"/>
  <c r="X54" i="2"/>
  <c r="Y54" i="2"/>
  <c r="Z54" i="2"/>
  <c r="AA54" i="2"/>
  <c r="V55" i="2"/>
  <c r="W55" i="2"/>
  <c r="X55" i="2"/>
  <c r="Y55" i="2"/>
  <c r="Z55" i="2"/>
  <c r="AA55" i="2"/>
  <c r="V56" i="2"/>
  <c r="W56" i="2"/>
  <c r="X56" i="2"/>
  <c r="Y56" i="2"/>
  <c r="Z56" i="2"/>
  <c r="AA56" i="2"/>
  <c r="V57" i="2"/>
  <c r="W57" i="2"/>
  <c r="X57" i="2"/>
  <c r="Y57" i="2"/>
  <c r="Z57" i="2"/>
  <c r="AA57" i="2"/>
  <c r="V58" i="2"/>
  <c r="W58" i="2"/>
  <c r="X58" i="2"/>
  <c r="Y58" i="2"/>
  <c r="Z58" i="2"/>
  <c r="AA58" i="2"/>
  <c r="V59" i="2"/>
  <c r="W59" i="2"/>
  <c r="X59" i="2"/>
  <c r="Y59" i="2"/>
  <c r="Z59" i="2"/>
  <c r="AA59" i="2"/>
  <c r="V60" i="2"/>
  <c r="W60" i="2"/>
  <c r="X60" i="2"/>
  <c r="Y60" i="2"/>
  <c r="Z60" i="2"/>
  <c r="AA60" i="2"/>
  <c r="V61" i="2"/>
  <c r="W61" i="2"/>
  <c r="X61" i="2"/>
  <c r="Y61" i="2"/>
  <c r="Z61" i="2"/>
  <c r="AA61" i="2"/>
  <c r="V62" i="2"/>
  <c r="W62" i="2"/>
  <c r="X62" i="2"/>
  <c r="Y62" i="2"/>
  <c r="Z62" i="2"/>
  <c r="AA62" i="2"/>
  <c r="V63" i="2"/>
  <c r="W63" i="2"/>
  <c r="X63" i="2"/>
  <c r="Y63" i="2"/>
  <c r="Z63" i="2"/>
  <c r="AA63" i="2"/>
  <c r="V64" i="2"/>
  <c r="W64" i="2"/>
  <c r="X64" i="2"/>
  <c r="Y64" i="2"/>
  <c r="Z64" i="2"/>
  <c r="AA64" i="2"/>
  <c r="V65" i="2"/>
  <c r="W65" i="2"/>
  <c r="X65" i="2"/>
  <c r="Y65" i="2"/>
  <c r="Z65" i="2"/>
  <c r="AA65" i="2"/>
  <c r="V66" i="2"/>
  <c r="W66" i="2"/>
  <c r="X66" i="2"/>
  <c r="Y66" i="2"/>
  <c r="Z66" i="2"/>
  <c r="AA66" i="2"/>
  <c r="V67" i="2"/>
  <c r="W67" i="2"/>
  <c r="X67" i="2"/>
  <c r="Y67" i="2"/>
  <c r="Z67" i="2"/>
  <c r="AA67" i="2"/>
  <c r="V68" i="2"/>
  <c r="W68" i="2"/>
  <c r="X68" i="2"/>
  <c r="Y68" i="2"/>
  <c r="Z68" i="2"/>
  <c r="AA68" i="2"/>
  <c r="V69" i="2"/>
  <c r="W69" i="2"/>
  <c r="X69" i="2"/>
  <c r="Y69" i="2"/>
  <c r="Z69" i="2"/>
  <c r="AA69" i="2"/>
  <c r="V70" i="2"/>
  <c r="W70" i="2"/>
  <c r="X70" i="2"/>
  <c r="Y70" i="2"/>
  <c r="Z70" i="2"/>
  <c r="AA70" i="2"/>
  <c r="V71" i="2"/>
  <c r="W71" i="2"/>
  <c r="X71" i="2"/>
  <c r="Y71" i="2"/>
  <c r="Z71" i="2"/>
  <c r="AA71" i="2"/>
  <c r="V72" i="2"/>
  <c r="W72" i="2"/>
  <c r="X72" i="2"/>
  <c r="Y72" i="2"/>
  <c r="Z72" i="2"/>
  <c r="AA72" i="2"/>
  <c r="V73" i="2"/>
  <c r="W73" i="2"/>
  <c r="X73" i="2"/>
  <c r="Y73" i="2"/>
  <c r="Z73" i="2"/>
  <c r="AA73" i="2"/>
  <c r="V74" i="2"/>
  <c r="W74" i="2"/>
  <c r="X74" i="2"/>
  <c r="Y74" i="2"/>
  <c r="Z74" i="2"/>
  <c r="AA74" i="2"/>
  <c r="V75" i="2"/>
  <c r="W75" i="2"/>
  <c r="X75" i="2"/>
  <c r="Y75" i="2"/>
  <c r="Z75" i="2"/>
  <c r="AA75" i="2"/>
  <c r="V76" i="2"/>
  <c r="W76" i="2"/>
  <c r="X76" i="2"/>
  <c r="Y76" i="2"/>
  <c r="Z76" i="2"/>
  <c r="AA76" i="2"/>
  <c r="V77" i="2"/>
  <c r="W77" i="2"/>
  <c r="X77" i="2"/>
  <c r="Y77" i="2"/>
  <c r="Z77" i="2"/>
  <c r="AA77" i="2"/>
  <c r="V78" i="2"/>
  <c r="W78" i="2"/>
  <c r="X78" i="2"/>
  <c r="Y78" i="2"/>
  <c r="Z78" i="2"/>
  <c r="AA78" i="2"/>
  <c r="V79" i="2"/>
  <c r="W79" i="2"/>
  <c r="X79" i="2"/>
  <c r="Y79" i="2"/>
  <c r="Z79" i="2"/>
  <c r="AA79" i="2"/>
  <c r="V80" i="2"/>
  <c r="W80" i="2"/>
  <c r="X80" i="2"/>
  <c r="Y80" i="2"/>
  <c r="Z80" i="2"/>
  <c r="AA80" i="2"/>
  <c r="V81" i="2"/>
  <c r="W81" i="2"/>
  <c r="X81" i="2"/>
  <c r="Y81" i="2"/>
  <c r="Z81" i="2"/>
  <c r="AA81" i="2"/>
  <c r="V82" i="2"/>
  <c r="W82" i="2"/>
  <c r="X82" i="2"/>
  <c r="Y82" i="2"/>
  <c r="Z82" i="2"/>
  <c r="AA82" i="2"/>
  <c r="W2" i="2"/>
  <c r="X2" i="2"/>
  <c r="Y2" i="2"/>
  <c r="Z2" i="2"/>
  <c r="AA2" i="2"/>
  <c r="V2" i="2"/>
  <c r="L151" i="1" l="1"/>
  <c r="L119" i="1"/>
  <c r="L146" i="1"/>
  <c r="L134" i="1"/>
  <c r="L126" i="1"/>
  <c r="L106" i="1"/>
  <c r="L139" i="1"/>
  <c r="L107" i="1"/>
  <c r="L135" i="1"/>
  <c r="L103" i="1"/>
  <c r="L83" i="1"/>
  <c r="L123" i="1"/>
  <c r="L91" i="1"/>
  <c r="L133" i="1"/>
  <c r="L101" i="1"/>
  <c r="L155" i="1"/>
  <c r="L109" i="1"/>
  <c r="L129" i="1"/>
  <c r="L97" i="1"/>
  <c r="L121" i="1"/>
  <c r="L145" i="1"/>
  <c r="L117" i="1"/>
  <c r="L85" i="1"/>
  <c r="L93" i="1"/>
  <c r="L125" i="1"/>
  <c r="L161" i="1"/>
  <c r="L100" i="1"/>
  <c r="J163" i="1"/>
  <c r="L144" i="1"/>
  <c r="J144" i="1"/>
  <c r="L136" i="1"/>
  <c r="J136" i="1"/>
  <c r="J115" i="1"/>
  <c r="L147" i="1"/>
  <c r="J143" i="1"/>
  <c r="J99" i="1"/>
  <c r="L160" i="1"/>
  <c r="J160" i="1"/>
  <c r="L156" i="1"/>
  <c r="J156" i="1"/>
  <c r="L148" i="1"/>
  <c r="J148" i="1"/>
  <c r="L140" i="1"/>
  <c r="J140" i="1"/>
  <c r="L132" i="1"/>
  <c r="J132" i="1"/>
  <c r="L128" i="1"/>
  <c r="J128" i="1"/>
  <c r="L120" i="1"/>
  <c r="J120" i="1"/>
  <c r="L116" i="1"/>
  <c r="J116" i="1"/>
  <c r="L108" i="1"/>
  <c r="J108" i="1"/>
  <c r="L104" i="1"/>
  <c r="J104" i="1"/>
  <c r="L96" i="1"/>
  <c r="J96" i="1"/>
  <c r="L92" i="1"/>
  <c r="J92" i="1"/>
  <c r="L84" i="1"/>
  <c r="J84" i="1"/>
  <c r="J159" i="1"/>
  <c r="L124" i="1"/>
  <c r="L131" i="1"/>
  <c r="L88" i="1"/>
  <c r="L127" i="1"/>
  <c r="L111" i="1"/>
  <c r="L95" i="1"/>
  <c r="L112" i="1"/>
  <c r="L152" i="1"/>
  <c r="L157" i="1"/>
  <c r="J157" i="1"/>
  <c r="L153" i="1"/>
  <c r="J153" i="1"/>
  <c r="L149" i="1"/>
  <c r="J149" i="1"/>
  <c r="L141" i="1"/>
  <c r="J141" i="1"/>
  <c r="L89" i="1"/>
  <c r="J89" i="1"/>
  <c r="L162" i="1"/>
  <c r="L158" i="1"/>
  <c r="L154" i="1"/>
  <c r="L150" i="1"/>
  <c r="L142" i="1"/>
  <c r="L138" i="1"/>
  <c r="L130" i="1"/>
  <c r="L122" i="1"/>
  <c r="L118" i="1"/>
  <c r="L114" i="1"/>
  <c r="L110" i="1"/>
  <c r="L102" i="1"/>
  <c r="L98" i="1"/>
  <c r="L94" i="1"/>
  <c r="L90" i="1"/>
  <c r="L86" i="1"/>
  <c r="M649" i="1" l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<sst xmlns="http://schemas.openxmlformats.org/spreadsheetml/2006/main" count="928" uniqueCount="23">
  <si>
    <t>ทั่วประเทศ</t>
  </si>
  <si>
    <t>ศูนย์บริหารจัดการเหรียญกษาปณ์เชียงใหม่</t>
  </si>
  <si>
    <t>ศูนย์บริหารจัดการเหรียญกษาปณ์นครสวรรค์</t>
  </si>
  <si>
    <t>ศูนย์บริหารจัดการเหรียญกษาปณ์สุราษฎร์ธานี</t>
  </si>
  <si>
    <t>ส่วนจัดการเหรียญกษาปณ์1(รังสิต)</t>
  </si>
  <si>
    <t>ศูนย์บริหารจัดการเหรียญกษาปณ์อุบลราชธานี</t>
  </si>
  <si>
    <t>ศูนย์บริหารจัดการเหรียญกษาปณ์ขอนแก่น</t>
  </si>
  <si>
    <t>ศูนย์บริหารจัดการเหรียญกษาปณ์สงขลา</t>
  </si>
  <si>
    <t>หน่วยจ่ายแลกจักรพงษ์</t>
  </si>
  <si>
    <t>PLANTNAME</t>
  </si>
  <si>
    <t>date</t>
  </si>
  <si>
    <t>0.25</t>
  </si>
  <si>
    <t>0.5</t>
  </si>
  <si>
    <t>1.0</t>
  </si>
  <si>
    <t>2.0</t>
  </si>
  <si>
    <t>5.0</t>
  </si>
  <si>
    <t>10.0</t>
  </si>
  <si>
    <t>Month</t>
  </si>
  <si>
    <t>Quarter</t>
  </si>
  <si>
    <t>Year</t>
  </si>
  <si>
    <t>FiscalYear</t>
  </si>
  <si>
    <t>รวม</t>
  </si>
  <si>
    <t>ส่วนกลาง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</si>
</sst>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70000]d/m/yy;@"/>
    <numFmt numFmtId="188" formatCode="[$-1870000]d/mm/yyyy;@"/>
  </numFmts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88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87" fontId="0" fillId="0" borderId="0" xfId="0" applyNumberFormat="1"/>
    <xf numFmtId="0" fontId="0" fillId="2" borderId="3" xfId="0" applyFont="1" applyFill="1" applyBorder="1"/>
    <xf numFmtId="187" fontId="0" fillId="2" borderId="3" xfId="0" applyNumberFormat="1" applyFont="1" applyFill="1" applyBorder="1"/>
    <xf numFmtId="0" fontId="0" fillId="3" borderId="3" xfId="0" applyFont="1" applyFill="1" applyBorder="1"/>
    <xf numFmtId="187" fontId="0" fillId="3" borderId="3" xfId="0" applyNumberFormat="1" applyFont="1" applyFill="1" applyBorder="1"/>
    <xf numFmtId="0" fontId="0" fillId="2" borderId="4" xfId="0" applyFont="1" applyFill="1" applyBorder="1"/>
    <xf numFmtId="187" fontId="0" fillId="2" borderId="4" xfId="0" applyNumberFormat="1" applyFont="1" applyFill="1" applyBorder="1"/>
    <xf numFmtId="0" fontId="0" fillId="2" borderId="5" xfId="0" applyFont="1" applyFill="1" applyBorder="1"/>
    <xf numFmtId="0" fontId="0" fillId="3" borderId="5" xfId="0" applyFont="1" applyFill="1" applyBorder="1"/>
    <xf numFmtId="0" fontId="0" fillId="2" borderId="6" xfId="0" applyFont="1" applyFill="1" applyBorder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87" formatCode="[$-1070000]d/m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F1106-144B-4922-84D9-F207779E2689}" name="Table1" displayName="Table1" ref="A1:M649" totalsRowShown="0" headerRowDxfId="3">
  <autoFilter ref="A1:M649" xr:uid="{34CF1106-144B-4922-84D9-F207779E2689}">
    <filterColumn colId="0">
      <filters>
        <filter val="ศูนย์บริหารจัดการเหรียญกษาปณ์ขอนแก่น"/>
      </filters>
    </filterColumn>
  </autoFilter>
  <tableColumns count="13">
    <tableColumn id="2" xr3:uid="{641A1FBD-8062-4151-84D1-549A303A380C}" name="PLANTNAME"/>
    <tableColumn id="3" xr3:uid="{11212F1A-8E71-4D51-8592-09F203482E3E}" name="date" dataDxfId="2"/>
    <tableColumn id="4" xr3:uid="{1526F736-B3C1-4804-9700-4AABD002D1F2}" name="0.25"/>
    <tableColumn id="5" xr3:uid="{C730FA03-4FA8-4865-9DDE-156AFA979F99}" name="0.5"/>
    <tableColumn id="6" xr3:uid="{CEA9FC93-21B6-4046-B3AB-889594056A71}" name="1.0"/>
    <tableColumn id="7" xr3:uid="{B4079B00-445F-4E34-A941-896867C6613B}" name="2.0"/>
    <tableColumn id="8" xr3:uid="{2554ADDC-0402-472A-8835-A6BBAB7ABE50}" name="5.0"/>
    <tableColumn id="9" xr3:uid="{F4C32886-29DD-4995-ABCA-BBB77EEA8C5E}" name="10.0"/>
    <tableColumn id="10" xr3:uid="{B3CF088F-743E-4240-B237-253F7C0EFD7C}" name="Month">
      <calculatedColumnFormula>MONTH(Table1[[#This Row],[date]])</calculatedColumnFormula>
    </tableColumn>
    <tableColumn id="11" xr3:uid="{03B92C9D-D7C2-4529-AB18-29083E8DFE88}" name="Quarter">
      <calculatedColumnFormula>ROUNDUP(Table1[[#This Row],[Month]]/3,0)</calculatedColumnFormula>
    </tableColumn>
    <tableColumn id="12" xr3:uid="{47199DE4-529C-4EBC-B811-6BEF3E36B836}" name="Year">
      <calculatedColumnFormula>YEAR(Table1[[#This Row],[date]])</calculatedColumnFormula>
    </tableColumn>
    <tableColumn id="19" xr3:uid="{A8A91E86-8680-4A7E-8AE4-2FFED0F5A99A}" name="FiscalYear" dataDxfId="1">
      <calculatedColumnFormula>IF(Table1[[#This Row],[Month]]&gt;=10,Table1[[#This Row],[Year]]+1+543,Table1[[#This Row],[Year]]+543)</calculatedColumnFormula>
    </tableColumn>
    <tableColumn id="20" xr3:uid="{426E7701-B6F1-4D89-A4DC-830BF1888BE7}" name="รวม" dataDxfId="0">
      <calculatedColumnFormula>SUM(Table1[[#This Row],[0.25]:[10.0]])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9"/>
  <sheetViews>
    <sheetView tabSelected="1" workbookViewId="0">
      <selection activeCell="C2" sqref="C2"/>
    </sheetView>
  </sheetViews>
  <sheetFormatPr defaultRowHeight="14.25" x14ac:dyDescent="0.2"/>
  <cols>
    <col min="1" max="1" width="35.125" bestFit="1" customWidth="1"/>
  </cols>
  <sheetData>
    <row r="1" spans="1:13" x14ac:dyDescent="0.2">
      <c r="A1" s="1" t="s">
        <v>9</v>
      </c>
      <c r="B1" s="2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3" t="s">
        <v>20</v>
      </c>
      <c r="M1" s="3" t="s">
        <v>21</v>
      </c>
    </row>
    <row r="2" spans="1:13" hidden="1" x14ac:dyDescent="0.2">
      <c r="A2" t="s">
        <v>0</v>
      </c>
      <c r="B2" s="4">
        <v>43404</v>
      </c>
      <c r="C2">
        <v>21.884</v>
      </c>
      <c r="D2">
        <v>13.849399999999999</v>
      </c>
      <c r="E2">
        <v>120.5877</v>
      </c>
      <c r="F2">
        <v>24.698</v>
      </c>
      <c r="G2">
        <v>44.430160000000001</v>
      </c>
      <c r="H2">
        <v>26.38054</v>
      </c>
      <c r="I2">
        <f>MONTH(Table1[[#This Row],[date]])</f>
        <v>10</v>
      </c>
      <c r="J2">
        <f>ROUNDUP(Table1[[#This Row],[Month]]/3,0)</f>
        <v>4</v>
      </c>
      <c r="K2">
        <f>YEAR(Table1[[#This Row],[date]])</f>
        <v>2018</v>
      </c>
      <c r="L2">
        <f>IF(Table1[[#This Row],[Month]]&gt;=10,Table1[[#This Row],[Year]]+1+543,Table1[[#This Row],[Year]]+543)</f>
        <v>2562</v>
      </c>
      <c r="M2">
        <f>SUM(Table1[[#This Row],[0.25]:[10.0]])</f>
        <v>251.82980000000001</v>
      </c>
    </row>
    <row r="3" spans="1:13" hidden="1" x14ac:dyDescent="0.2">
      <c r="A3" t="s">
        <v>0</v>
      </c>
      <c r="B3" s="4">
        <v>43434</v>
      </c>
      <c r="C3">
        <v>23.1312</v>
      </c>
      <c r="D3">
        <v>13.926</v>
      </c>
      <c r="E3">
        <v>113.7445</v>
      </c>
      <c r="F3">
        <v>23.302800000000001</v>
      </c>
      <c r="G3">
        <v>39.624099999999999</v>
      </c>
      <c r="H3">
        <v>24.031279999999999</v>
      </c>
      <c r="I3">
        <f>MONTH(Table1[[#This Row],[date]])</f>
        <v>11</v>
      </c>
      <c r="J3">
        <f>ROUNDUP(Table1[[#This Row],[Month]]/3,0)</f>
        <v>4</v>
      </c>
      <c r="K3">
        <f>YEAR(Table1[[#This Row],[date]])</f>
        <v>2018</v>
      </c>
      <c r="L3">
        <f>IF(Table1[[#This Row],[Month]]&gt;=10,Table1[[#This Row],[Year]]+1+543,Table1[[#This Row],[Year]]+543)</f>
        <v>2562</v>
      </c>
      <c r="M3">
        <f>SUM(Table1[[#This Row],[0.25]:[10.0]])</f>
        <v>237.75988000000001</v>
      </c>
    </row>
    <row r="4" spans="1:13" hidden="1" x14ac:dyDescent="0.2">
      <c r="A4" t="s">
        <v>0</v>
      </c>
      <c r="B4" s="4">
        <v>43465</v>
      </c>
      <c r="C4">
        <v>28.664435000000001</v>
      </c>
      <c r="D4">
        <v>15.869</v>
      </c>
      <c r="E4">
        <v>138.54310000000001</v>
      </c>
      <c r="F4">
        <v>26.447500000000002</v>
      </c>
      <c r="G4">
        <v>46.402900000000002</v>
      </c>
      <c r="H4">
        <v>29.63964</v>
      </c>
      <c r="I4">
        <f>MONTH(Table1[[#This Row],[date]])</f>
        <v>12</v>
      </c>
      <c r="J4">
        <f>ROUNDUP(Table1[[#This Row],[Month]]/3,0)</f>
        <v>4</v>
      </c>
      <c r="K4">
        <f>YEAR(Table1[[#This Row],[date]])</f>
        <v>2018</v>
      </c>
      <c r="L4">
        <f>IF(Table1[[#This Row],[Month]]&gt;=10,Table1[[#This Row],[Year]]+1+543,Table1[[#This Row],[Year]]+543)</f>
        <v>2562</v>
      </c>
      <c r="M4">
        <f>SUM(Table1[[#This Row],[0.25]:[10.0]])</f>
        <v>285.566575</v>
      </c>
    </row>
    <row r="5" spans="1:13" hidden="1" x14ac:dyDescent="0.2">
      <c r="A5" t="s">
        <v>0</v>
      </c>
      <c r="B5" s="4">
        <v>43496</v>
      </c>
      <c r="C5">
        <v>19.2576</v>
      </c>
      <c r="D5">
        <v>11.8812</v>
      </c>
      <c r="E5">
        <v>117.8873</v>
      </c>
      <c r="F5">
        <v>24.293600000000001</v>
      </c>
      <c r="G5">
        <v>42.659399999999998</v>
      </c>
      <c r="H5">
        <v>26.585540000000002</v>
      </c>
      <c r="I5">
        <f>MONTH(Table1[[#This Row],[date]])</f>
        <v>1</v>
      </c>
      <c r="J5">
        <f>ROUNDUP(Table1[[#This Row],[Month]]/3,0)</f>
        <v>1</v>
      </c>
      <c r="K5">
        <f>YEAR(Table1[[#This Row],[date]])</f>
        <v>2019</v>
      </c>
      <c r="L5">
        <f>IF(Table1[[#This Row],[Month]]&gt;=10,Table1[[#This Row],[Year]]+1+543,Table1[[#This Row],[Year]]+543)</f>
        <v>2562</v>
      </c>
      <c r="M5">
        <f>SUM(Table1[[#This Row],[0.25]:[10.0]])</f>
        <v>242.56464</v>
      </c>
    </row>
    <row r="6" spans="1:13" hidden="1" x14ac:dyDescent="0.2">
      <c r="A6" t="s">
        <v>0</v>
      </c>
      <c r="B6" s="4">
        <v>43524</v>
      </c>
      <c r="C6">
        <v>16.43581</v>
      </c>
      <c r="D6">
        <v>10.339700000000001</v>
      </c>
      <c r="E6">
        <v>110.72709999999999</v>
      </c>
      <c r="F6">
        <v>20.7471</v>
      </c>
      <c r="G6">
        <v>41.301299999999998</v>
      </c>
      <c r="H6">
        <v>25.081859999999999</v>
      </c>
      <c r="I6">
        <f>MONTH(Table1[[#This Row],[date]])</f>
        <v>2</v>
      </c>
      <c r="J6">
        <f>ROUNDUP(Table1[[#This Row],[Month]]/3,0)</f>
        <v>1</v>
      </c>
      <c r="K6">
        <f>YEAR(Table1[[#This Row],[date]])</f>
        <v>2019</v>
      </c>
      <c r="L6">
        <f>IF(Table1[[#This Row],[Month]]&gt;=10,Table1[[#This Row],[Year]]+1+543,Table1[[#This Row],[Year]]+543)</f>
        <v>2562</v>
      </c>
      <c r="M6">
        <f>SUM(Table1[[#This Row],[0.25]:[10.0]])</f>
        <v>224.63287</v>
      </c>
    </row>
    <row r="7" spans="1:13" hidden="1" x14ac:dyDescent="0.2">
      <c r="A7" t="s">
        <v>0</v>
      </c>
      <c r="B7" s="4">
        <v>43555</v>
      </c>
      <c r="C7">
        <v>25.474399999999999</v>
      </c>
      <c r="D7">
        <v>13.5542</v>
      </c>
      <c r="E7">
        <v>133.2287</v>
      </c>
      <c r="F7">
        <v>24.233699999999999</v>
      </c>
      <c r="G7">
        <v>48.351700000000001</v>
      </c>
      <c r="H7">
        <v>28.742699999999999</v>
      </c>
      <c r="I7">
        <f>MONTH(Table1[[#This Row],[date]])</f>
        <v>3</v>
      </c>
      <c r="J7">
        <f>ROUNDUP(Table1[[#This Row],[Month]]/3,0)</f>
        <v>1</v>
      </c>
      <c r="K7">
        <f>YEAR(Table1[[#This Row],[date]])</f>
        <v>2019</v>
      </c>
      <c r="L7">
        <f>IF(Table1[[#This Row],[Month]]&gt;=10,Table1[[#This Row],[Year]]+1+543,Table1[[#This Row],[Year]]+543)</f>
        <v>2562</v>
      </c>
      <c r="M7">
        <f>SUM(Table1[[#This Row],[0.25]:[10.0]])</f>
        <v>273.58539999999999</v>
      </c>
    </row>
    <row r="8" spans="1:13" hidden="1" x14ac:dyDescent="0.2">
      <c r="A8" t="s">
        <v>0</v>
      </c>
      <c r="B8" s="4">
        <v>43585</v>
      </c>
      <c r="C8">
        <v>23.8706</v>
      </c>
      <c r="D8">
        <v>12.9602</v>
      </c>
      <c r="E8">
        <v>145.65209999999999</v>
      </c>
      <c r="F8">
        <v>27.225930000000002</v>
      </c>
      <c r="G8">
        <v>48.578200000000002</v>
      </c>
      <c r="H8">
        <v>29.207699999999999</v>
      </c>
      <c r="I8">
        <f>MONTH(Table1[[#This Row],[date]])</f>
        <v>4</v>
      </c>
      <c r="J8">
        <f>ROUNDUP(Table1[[#This Row],[Month]]/3,0)</f>
        <v>2</v>
      </c>
      <c r="K8">
        <f>YEAR(Table1[[#This Row],[date]])</f>
        <v>2019</v>
      </c>
      <c r="L8">
        <f>IF(Table1[[#This Row],[Month]]&gt;=10,Table1[[#This Row],[Year]]+1+543,Table1[[#This Row],[Year]]+543)</f>
        <v>2562</v>
      </c>
      <c r="M8">
        <f>SUM(Table1[[#This Row],[0.25]:[10.0]])</f>
        <v>287.49472999999995</v>
      </c>
    </row>
    <row r="9" spans="1:13" hidden="1" x14ac:dyDescent="0.2">
      <c r="A9" t="s">
        <v>0</v>
      </c>
      <c r="B9" s="4">
        <v>43616</v>
      </c>
      <c r="C9">
        <v>19.718800000000002</v>
      </c>
      <c r="D9">
        <v>9.7157999999999998</v>
      </c>
      <c r="E9">
        <v>136.35650000000001</v>
      </c>
      <c r="F9">
        <v>25.071100000000001</v>
      </c>
      <c r="G9">
        <v>43.930300000000003</v>
      </c>
      <c r="H9">
        <v>25.738199999999999</v>
      </c>
      <c r="I9">
        <f>MONTH(Table1[[#This Row],[date]])</f>
        <v>5</v>
      </c>
      <c r="J9">
        <f>ROUNDUP(Table1[[#This Row],[Month]]/3,0)</f>
        <v>2</v>
      </c>
      <c r="K9">
        <f>YEAR(Table1[[#This Row],[date]])</f>
        <v>2019</v>
      </c>
      <c r="L9">
        <f>IF(Table1[[#This Row],[Month]]&gt;=10,Table1[[#This Row],[Year]]+1+543,Table1[[#This Row],[Year]]+543)</f>
        <v>2562</v>
      </c>
      <c r="M9">
        <f>SUM(Table1[[#This Row],[0.25]:[10.0]])</f>
        <v>260.53070000000002</v>
      </c>
    </row>
    <row r="10" spans="1:13" hidden="1" x14ac:dyDescent="0.2">
      <c r="A10" t="s">
        <v>0</v>
      </c>
      <c r="B10" s="4">
        <v>43646</v>
      </c>
      <c r="C10">
        <v>17.6876</v>
      </c>
      <c r="D10">
        <v>8.0345999999999993</v>
      </c>
      <c r="E10">
        <v>111.3522</v>
      </c>
      <c r="F10">
        <v>20.595800000000001</v>
      </c>
      <c r="G10">
        <v>38.784300000000002</v>
      </c>
      <c r="H10">
        <v>21.974900000000002</v>
      </c>
      <c r="I10">
        <f>MONTH(Table1[[#This Row],[date]])</f>
        <v>6</v>
      </c>
      <c r="J10">
        <f>ROUNDUP(Table1[[#This Row],[Month]]/3,0)</f>
        <v>2</v>
      </c>
      <c r="K10">
        <f>YEAR(Table1[[#This Row],[date]])</f>
        <v>2019</v>
      </c>
      <c r="L10">
        <f>IF(Table1[[#This Row],[Month]]&gt;=10,Table1[[#This Row],[Year]]+1+543,Table1[[#This Row],[Year]]+543)</f>
        <v>2562</v>
      </c>
      <c r="M10">
        <f>SUM(Table1[[#This Row],[0.25]:[10.0]])</f>
        <v>218.42939999999999</v>
      </c>
    </row>
    <row r="11" spans="1:13" hidden="1" x14ac:dyDescent="0.2">
      <c r="A11" t="s">
        <v>0</v>
      </c>
      <c r="B11" s="4">
        <v>43677</v>
      </c>
      <c r="C11">
        <v>21.174800000000001</v>
      </c>
      <c r="D11">
        <v>9.9770099999999999</v>
      </c>
      <c r="E11">
        <v>123.38590000000001</v>
      </c>
      <c r="F11">
        <v>22.307649999999999</v>
      </c>
      <c r="G11">
        <v>43.276400000000002</v>
      </c>
      <c r="H11">
        <v>25.1829</v>
      </c>
      <c r="I11">
        <f>MONTH(Table1[[#This Row],[date]])</f>
        <v>7</v>
      </c>
      <c r="J11">
        <f>ROUNDUP(Table1[[#This Row],[Month]]/3,0)</f>
        <v>3</v>
      </c>
      <c r="K11">
        <f>YEAR(Table1[[#This Row],[date]])</f>
        <v>2019</v>
      </c>
      <c r="L11">
        <f>IF(Table1[[#This Row],[Month]]&gt;=10,Table1[[#This Row],[Year]]+1+543,Table1[[#This Row],[Year]]+543)</f>
        <v>2562</v>
      </c>
      <c r="M11">
        <f>SUM(Table1[[#This Row],[0.25]:[10.0]])</f>
        <v>245.30465999999998</v>
      </c>
    </row>
    <row r="12" spans="1:13" hidden="1" x14ac:dyDescent="0.2">
      <c r="A12" t="s">
        <v>0</v>
      </c>
      <c r="B12" s="4">
        <v>43708</v>
      </c>
      <c r="C12">
        <v>23.52</v>
      </c>
      <c r="D12">
        <v>11.076599999999999</v>
      </c>
      <c r="E12">
        <v>122.7945</v>
      </c>
      <c r="F12">
        <v>21.845099999999999</v>
      </c>
      <c r="G12">
        <v>42.899700000000003</v>
      </c>
      <c r="H12">
        <v>25.602340000000002</v>
      </c>
      <c r="I12">
        <f>MONTH(Table1[[#This Row],[date]])</f>
        <v>8</v>
      </c>
      <c r="J12">
        <f>ROUNDUP(Table1[[#This Row],[Month]]/3,0)</f>
        <v>3</v>
      </c>
      <c r="K12">
        <f>YEAR(Table1[[#This Row],[date]])</f>
        <v>2019</v>
      </c>
      <c r="L12">
        <f>IF(Table1[[#This Row],[Month]]&gt;=10,Table1[[#This Row],[Year]]+1+543,Table1[[#This Row],[Year]]+543)</f>
        <v>2562</v>
      </c>
      <c r="M12">
        <f>SUM(Table1[[#This Row],[0.25]:[10.0]])</f>
        <v>247.73823999999999</v>
      </c>
    </row>
    <row r="13" spans="1:13" hidden="1" x14ac:dyDescent="0.2">
      <c r="A13" t="s">
        <v>0</v>
      </c>
      <c r="B13" s="4">
        <v>43738</v>
      </c>
      <c r="C13">
        <v>17.693200000000001</v>
      </c>
      <c r="D13">
        <v>8.7159999999999993</v>
      </c>
      <c r="E13">
        <v>116.23399999999999</v>
      </c>
      <c r="F13">
        <v>19.395299999999999</v>
      </c>
      <c r="G13">
        <v>40.308599999999998</v>
      </c>
      <c r="H13">
        <v>25.662559999999999</v>
      </c>
      <c r="I13">
        <f>MONTH(Table1[[#This Row],[date]])</f>
        <v>9</v>
      </c>
      <c r="J13">
        <f>ROUNDUP(Table1[[#This Row],[Month]]/3,0)</f>
        <v>3</v>
      </c>
      <c r="K13">
        <f>YEAR(Table1[[#This Row],[date]])</f>
        <v>2019</v>
      </c>
      <c r="L13">
        <f>IF(Table1[[#This Row],[Month]]&gt;=10,Table1[[#This Row],[Year]]+1+543,Table1[[#This Row],[Year]]+543)</f>
        <v>2562</v>
      </c>
      <c r="M13">
        <f>SUM(Table1[[#This Row],[0.25]:[10.0]])</f>
        <v>228.00965999999994</v>
      </c>
    </row>
    <row r="14" spans="1:13" hidden="1" x14ac:dyDescent="0.2">
      <c r="A14" t="s">
        <v>0</v>
      </c>
      <c r="B14" s="4">
        <v>43769</v>
      </c>
      <c r="C14">
        <v>24.966799999999999</v>
      </c>
      <c r="D14">
        <v>11.7806</v>
      </c>
      <c r="E14">
        <v>125.542633</v>
      </c>
      <c r="F14">
        <v>19.189599999999999</v>
      </c>
      <c r="G14">
        <v>45.021099999999997</v>
      </c>
      <c r="H14">
        <v>29.445900000000002</v>
      </c>
      <c r="I14">
        <f>MONTH(Table1[[#This Row],[date]])</f>
        <v>10</v>
      </c>
      <c r="J14">
        <f>ROUNDUP(Table1[[#This Row],[Month]]/3,0)</f>
        <v>4</v>
      </c>
      <c r="K14">
        <f>YEAR(Table1[[#This Row],[date]])</f>
        <v>2019</v>
      </c>
      <c r="L14">
        <f>IF(Table1[[#This Row],[Month]]&gt;=10,Table1[[#This Row],[Year]]+1+543,Table1[[#This Row],[Year]]+543)</f>
        <v>2563</v>
      </c>
      <c r="M14">
        <f>SUM(Table1[[#This Row],[0.25]:[10.0]])</f>
        <v>255.94663299999996</v>
      </c>
    </row>
    <row r="15" spans="1:13" hidden="1" x14ac:dyDescent="0.2">
      <c r="A15" t="s">
        <v>0</v>
      </c>
      <c r="B15" s="4">
        <v>43799</v>
      </c>
      <c r="C15">
        <v>21.029800000000002</v>
      </c>
      <c r="D15">
        <v>9.5578000000000003</v>
      </c>
      <c r="E15">
        <v>116.99469999999999</v>
      </c>
      <c r="F15">
        <v>19.886900000000001</v>
      </c>
      <c r="G15">
        <v>41.113900000000001</v>
      </c>
      <c r="H15">
        <v>25.8551</v>
      </c>
      <c r="I15">
        <f>MONTH(Table1[[#This Row],[date]])</f>
        <v>11</v>
      </c>
      <c r="J15">
        <f>ROUNDUP(Table1[[#This Row],[Month]]/3,0)</f>
        <v>4</v>
      </c>
      <c r="K15">
        <f>YEAR(Table1[[#This Row],[date]])</f>
        <v>2019</v>
      </c>
      <c r="L15">
        <f>IF(Table1[[#This Row],[Month]]&gt;=10,Table1[[#This Row],[Year]]+1+543,Table1[[#This Row],[Year]]+543)</f>
        <v>2563</v>
      </c>
      <c r="M15">
        <f>SUM(Table1[[#This Row],[0.25]:[10.0]])</f>
        <v>234.43819999999999</v>
      </c>
    </row>
    <row r="16" spans="1:13" hidden="1" x14ac:dyDescent="0.2">
      <c r="A16" t="s">
        <v>0</v>
      </c>
      <c r="B16" s="4">
        <v>43830</v>
      </c>
      <c r="C16">
        <v>22.854399999999998</v>
      </c>
      <c r="D16">
        <v>11.0434</v>
      </c>
      <c r="E16">
        <v>144.327</v>
      </c>
      <c r="F16">
        <v>25.476600000000001</v>
      </c>
      <c r="G16">
        <v>48.639800000000001</v>
      </c>
      <c r="H16">
        <v>32.308</v>
      </c>
      <c r="I16">
        <f>MONTH(Table1[[#This Row],[date]])</f>
        <v>12</v>
      </c>
      <c r="J16">
        <f>ROUNDUP(Table1[[#This Row],[Month]]/3,0)</f>
        <v>4</v>
      </c>
      <c r="K16">
        <f>YEAR(Table1[[#This Row],[date]])</f>
        <v>2019</v>
      </c>
      <c r="L16">
        <f>IF(Table1[[#This Row],[Month]]&gt;=10,Table1[[#This Row],[Year]]+1+543,Table1[[#This Row],[Year]]+543)</f>
        <v>2563</v>
      </c>
      <c r="M16">
        <f>SUM(Table1[[#This Row],[0.25]:[10.0]])</f>
        <v>284.64920000000001</v>
      </c>
    </row>
    <row r="17" spans="1:13" hidden="1" x14ac:dyDescent="0.2">
      <c r="A17" t="s">
        <v>0</v>
      </c>
      <c r="B17" s="4">
        <v>43861</v>
      </c>
      <c r="C17">
        <v>21.308199999999999</v>
      </c>
      <c r="D17">
        <v>10.3804</v>
      </c>
      <c r="E17">
        <v>129.0154</v>
      </c>
      <c r="F17">
        <v>22.421500000000002</v>
      </c>
      <c r="G17">
        <v>44.951300000000003</v>
      </c>
      <c r="H17">
        <v>29.892800000000001</v>
      </c>
      <c r="I17">
        <f>MONTH(Table1[[#This Row],[date]])</f>
        <v>1</v>
      </c>
      <c r="J17">
        <f>ROUNDUP(Table1[[#This Row],[Month]]/3,0)</f>
        <v>1</v>
      </c>
      <c r="K17">
        <f>YEAR(Table1[[#This Row],[date]])</f>
        <v>2020</v>
      </c>
      <c r="L17">
        <f>IF(Table1[[#This Row],[Month]]&gt;=10,Table1[[#This Row],[Year]]+1+543,Table1[[#This Row],[Year]]+543)</f>
        <v>2563</v>
      </c>
      <c r="M17">
        <f>SUM(Table1[[#This Row],[0.25]:[10.0]])</f>
        <v>257.96960000000001</v>
      </c>
    </row>
    <row r="18" spans="1:13" hidden="1" x14ac:dyDescent="0.2">
      <c r="A18" t="s">
        <v>0</v>
      </c>
      <c r="B18" s="4">
        <v>43890</v>
      </c>
      <c r="C18">
        <v>23.569400000000002</v>
      </c>
      <c r="D18">
        <v>10.928800000000001</v>
      </c>
      <c r="E18">
        <v>118.57510000000001</v>
      </c>
      <c r="F18">
        <v>19.407800000000002</v>
      </c>
      <c r="G18">
        <v>40.510100000000001</v>
      </c>
      <c r="H18">
        <v>26.182300000000001</v>
      </c>
      <c r="I18">
        <f>MONTH(Table1[[#This Row],[date]])</f>
        <v>2</v>
      </c>
      <c r="J18">
        <f>ROUNDUP(Table1[[#This Row],[Month]]/3,0)</f>
        <v>1</v>
      </c>
      <c r="K18">
        <f>YEAR(Table1[[#This Row],[date]])</f>
        <v>2020</v>
      </c>
      <c r="L18">
        <f>IF(Table1[[#This Row],[Month]]&gt;=10,Table1[[#This Row],[Year]]+1+543,Table1[[#This Row],[Year]]+543)</f>
        <v>2563</v>
      </c>
      <c r="M18">
        <f>SUM(Table1[[#This Row],[0.25]:[10.0]])</f>
        <v>239.17350000000002</v>
      </c>
    </row>
    <row r="19" spans="1:13" hidden="1" x14ac:dyDescent="0.2">
      <c r="A19" t="s">
        <v>0</v>
      </c>
      <c r="B19" s="4">
        <v>43921</v>
      </c>
      <c r="C19">
        <v>22.572399999999998</v>
      </c>
      <c r="D19">
        <v>10.2012</v>
      </c>
      <c r="E19">
        <v>138.61359999999999</v>
      </c>
      <c r="F19">
        <v>22.749199999999998</v>
      </c>
      <c r="G19">
        <v>44.465200000000003</v>
      </c>
      <c r="H19">
        <v>28.286200000000001</v>
      </c>
      <c r="I19">
        <f>MONTH(Table1[[#This Row],[date]])</f>
        <v>3</v>
      </c>
      <c r="J19">
        <f>ROUNDUP(Table1[[#This Row],[Month]]/3,0)</f>
        <v>1</v>
      </c>
      <c r="K19">
        <f>YEAR(Table1[[#This Row],[date]])</f>
        <v>2020</v>
      </c>
      <c r="L19">
        <f>IF(Table1[[#This Row],[Month]]&gt;=10,Table1[[#This Row],[Year]]+1+543,Table1[[#This Row],[Year]]+543)</f>
        <v>2563</v>
      </c>
      <c r="M19">
        <f>SUM(Table1[[#This Row],[0.25]:[10.0]])</f>
        <v>266.88780000000003</v>
      </c>
    </row>
    <row r="20" spans="1:13" hidden="1" x14ac:dyDescent="0.2">
      <c r="A20" t="s">
        <v>0</v>
      </c>
      <c r="B20" s="4">
        <v>43951</v>
      </c>
      <c r="C20">
        <v>15.6304</v>
      </c>
      <c r="D20">
        <v>7.2544000000000004</v>
      </c>
      <c r="E20">
        <v>113.72490000000001</v>
      </c>
      <c r="F20">
        <v>16.319600000000001</v>
      </c>
      <c r="G20">
        <v>33.051499999999997</v>
      </c>
      <c r="H20">
        <v>18.914200000000001</v>
      </c>
      <c r="I20">
        <f>MONTH(Table1[[#This Row],[date]])</f>
        <v>4</v>
      </c>
      <c r="J20">
        <f>ROUNDUP(Table1[[#This Row],[Month]]/3,0)</f>
        <v>2</v>
      </c>
      <c r="K20">
        <f>YEAR(Table1[[#This Row],[date]])</f>
        <v>2020</v>
      </c>
      <c r="L20">
        <f>IF(Table1[[#This Row],[Month]]&gt;=10,Table1[[#This Row],[Year]]+1+543,Table1[[#This Row],[Year]]+543)</f>
        <v>2563</v>
      </c>
      <c r="M20">
        <f>SUM(Table1[[#This Row],[0.25]:[10.0]])</f>
        <v>204.89500000000001</v>
      </c>
    </row>
    <row r="21" spans="1:13" hidden="1" x14ac:dyDescent="0.2">
      <c r="A21" t="s">
        <v>0</v>
      </c>
      <c r="B21" s="4">
        <v>43982</v>
      </c>
      <c r="C21">
        <v>21.653600000000001</v>
      </c>
      <c r="D21">
        <v>10.3858</v>
      </c>
      <c r="E21">
        <v>105.2766</v>
      </c>
      <c r="F21">
        <v>16.4971</v>
      </c>
      <c r="G21">
        <v>34.855200000000004</v>
      </c>
      <c r="H21">
        <v>24.208200000000001</v>
      </c>
      <c r="I21">
        <f>MONTH(Table1[[#This Row],[date]])</f>
        <v>5</v>
      </c>
      <c r="J21">
        <f>ROUNDUP(Table1[[#This Row],[Month]]/3,0)</f>
        <v>2</v>
      </c>
      <c r="K21">
        <f>YEAR(Table1[[#This Row],[date]])</f>
        <v>2020</v>
      </c>
      <c r="L21">
        <f>IF(Table1[[#This Row],[Month]]&gt;=10,Table1[[#This Row],[Year]]+1+543,Table1[[#This Row],[Year]]+543)</f>
        <v>2563</v>
      </c>
      <c r="M21">
        <f>SUM(Table1[[#This Row],[0.25]:[10.0]])</f>
        <v>212.87649999999999</v>
      </c>
    </row>
    <row r="22" spans="1:13" hidden="1" x14ac:dyDescent="0.2">
      <c r="A22" t="s">
        <v>0</v>
      </c>
      <c r="B22" s="4">
        <v>44012</v>
      </c>
      <c r="C22">
        <v>19.947199999999999</v>
      </c>
      <c r="D22">
        <v>9.8127999999999993</v>
      </c>
      <c r="E22">
        <v>124.3184</v>
      </c>
      <c r="F22">
        <v>21.956</v>
      </c>
      <c r="G22">
        <v>46.195500000000003</v>
      </c>
      <c r="H22">
        <v>29.555099999999999</v>
      </c>
      <c r="I22">
        <f>MONTH(Table1[[#This Row],[date]])</f>
        <v>6</v>
      </c>
      <c r="J22">
        <f>ROUNDUP(Table1[[#This Row],[Month]]/3,0)</f>
        <v>2</v>
      </c>
      <c r="K22">
        <f>YEAR(Table1[[#This Row],[date]])</f>
        <v>2020</v>
      </c>
      <c r="L22">
        <f>IF(Table1[[#This Row],[Month]]&gt;=10,Table1[[#This Row],[Year]]+1+543,Table1[[#This Row],[Year]]+543)</f>
        <v>2563</v>
      </c>
      <c r="M22">
        <f>SUM(Table1[[#This Row],[0.25]:[10.0]])</f>
        <v>251.785</v>
      </c>
    </row>
    <row r="23" spans="1:13" hidden="1" x14ac:dyDescent="0.2">
      <c r="A23" t="s">
        <v>0</v>
      </c>
      <c r="B23" s="4">
        <v>44043</v>
      </c>
      <c r="C23">
        <v>17.350000000000001</v>
      </c>
      <c r="D23">
        <v>8.4619999999999997</v>
      </c>
      <c r="E23">
        <v>138.02950000000001</v>
      </c>
      <c r="F23">
        <v>21.2317</v>
      </c>
      <c r="G23">
        <v>49.671700000000001</v>
      </c>
      <c r="H23">
        <v>32.284300000000002</v>
      </c>
      <c r="I23">
        <f>MONTH(Table1[[#This Row],[date]])</f>
        <v>7</v>
      </c>
      <c r="J23">
        <f>ROUNDUP(Table1[[#This Row],[Month]]/3,0)</f>
        <v>3</v>
      </c>
      <c r="K23">
        <f>YEAR(Table1[[#This Row],[date]])</f>
        <v>2020</v>
      </c>
      <c r="L23">
        <f>IF(Table1[[#This Row],[Month]]&gt;=10,Table1[[#This Row],[Year]]+1+543,Table1[[#This Row],[Year]]+543)</f>
        <v>2563</v>
      </c>
      <c r="M23">
        <f>SUM(Table1[[#This Row],[0.25]:[10.0]])</f>
        <v>267.02920000000006</v>
      </c>
    </row>
    <row r="24" spans="1:13" hidden="1" x14ac:dyDescent="0.2">
      <c r="A24" t="s">
        <v>0</v>
      </c>
      <c r="B24" s="4">
        <v>44074</v>
      </c>
      <c r="C24">
        <v>18.722000000000001</v>
      </c>
      <c r="D24">
        <v>8.9412000000000003</v>
      </c>
      <c r="E24">
        <v>122.1279</v>
      </c>
      <c r="F24">
        <v>16.9026</v>
      </c>
      <c r="G24">
        <v>40.241999999999997</v>
      </c>
      <c r="H24">
        <v>26.4068</v>
      </c>
      <c r="I24">
        <f>MONTH(Table1[[#This Row],[date]])</f>
        <v>8</v>
      </c>
      <c r="J24">
        <f>ROUNDUP(Table1[[#This Row],[Month]]/3,0)</f>
        <v>3</v>
      </c>
      <c r="K24">
        <f>YEAR(Table1[[#This Row],[date]])</f>
        <v>2020</v>
      </c>
      <c r="L24">
        <f>IF(Table1[[#This Row],[Month]]&gt;=10,Table1[[#This Row],[Year]]+1+543,Table1[[#This Row],[Year]]+543)</f>
        <v>2563</v>
      </c>
      <c r="M24">
        <f>SUM(Table1[[#This Row],[0.25]:[10.0]])</f>
        <v>233.3425</v>
      </c>
    </row>
    <row r="25" spans="1:13" hidden="1" x14ac:dyDescent="0.2">
      <c r="A25" t="s">
        <v>0</v>
      </c>
      <c r="B25" s="4">
        <v>44104</v>
      </c>
      <c r="C25">
        <v>16.965199999999999</v>
      </c>
      <c r="D25">
        <v>8.7469999999999999</v>
      </c>
      <c r="E25">
        <v>112.205</v>
      </c>
      <c r="F25">
        <v>16.484300000000001</v>
      </c>
      <c r="G25">
        <v>39.304099999999998</v>
      </c>
      <c r="H25">
        <v>26.291699999999999</v>
      </c>
      <c r="I25">
        <f>MONTH(Table1[[#This Row],[date]])</f>
        <v>9</v>
      </c>
      <c r="J25">
        <f>ROUNDUP(Table1[[#This Row],[Month]]/3,0)</f>
        <v>3</v>
      </c>
      <c r="K25">
        <f>YEAR(Table1[[#This Row],[date]])</f>
        <v>2020</v>
      </c>
      <c r="L25">
        <f>IF(Table1[[#This Row],[Month]]&gt;=10,Table1[[#This Row],[Year]]+1+543,Table1[[#This Row],[Year]]+543)</f>
        <v>2563</v>
      </c>
      <c r="M25">
        <f>SUM(Table1[[#This Row],[0.25]:[10.0]])</f>
        <v>219.9973</v>
      </c>
    </row>
    <row r="26" spans="1:13" hidden="1" x14ac:dyDescent="0.2">
      <c r="A26" t="s">
        <v>0</v>
      </c>
      <c r="B26" s="4">
        <v>44135</v>
      </c>
      <c r="C26">
        <v>19.256799999999998</v>
      </c>
      <c r="D26">
        <v>9.6763999999999992</v>
      </c>
      <c r="E26">
        <v>106.4318</v>
      </c>
      <c r="F26">
        <v>14.7095</v>
      </c>
      <c r="G26">
        <v>37.448900000000002</v>
      </c>
      <c r="H26">
        <v>23.316299999999998</v>
      </c>
      <c r="I26">
        <f>MONTH(Table1[[#This Row],[date]])</f>
        <v>10</v>
      </c>
      <c r="J26">
        <f>ROUNDUP(Table1[[#This Row],[Month]]/3,0)</f>
        <v>4</v>
      </c>
      <c r="K26">
        <f>YEAR(Table1[[#This Row],[date]])</f>
        <v>2020</v>
      </c>
      <c r="L26">
        <f>IF(Table1[[#This Row],[Month]]&gt;=10,Table1[[#This Row],[Year]]+1+543,Table1[[#This Row],[Year]]+543)</f>
        <v>2564</v>
      </c>
      <c r="M26">
        <f>SUM(Table1[[#This Row],[0.25]:[10.0]])</f>
        <v>210.83969999999999</v>
      </c>
    </row>
    <row r="27" spans="1:13" hidden="1" x14ac:dyDescent="0.2">
      <c r="A27" t="s">
        <v>0</v>
      </c>
      <c r="B27" s="4">
        <v>44165</v>
      </c>
      <c r="C27">
        <v>16.731200000000001</v>
      </c>
      <c r="D27">
        <v>8.8265999999999991</v>
      </c>
      <c r="E27">
        <v>107.1326</v>
      </c>
      <c r="F27">
        <v>15.012499999999999</v>
      </c>
      <c r="G27">
        <v>36.103200000000001</v>
      </c>
      <c r="H27">
        <v>23.829519999999999</v>
      </c>
      <c r="I27">
        <f>MONTH(Table1[[#This Row],[date]])</f>
        <v>11</v>
      </c>
      <c r="J27">
        <f>ROUNDUP(Table1[[#This Row],[Month]]/3,0)</f>
        <v>4</v>
      </c>
      <c r="K27">
        <f>YEAR(Table1[[#This Row],[date]])</f>
        <v>2020</v>
      </c>
      <c r="L27">
        <f>IF(Table1[[#This Row],[Month]]&gt;=10,Table1[[#This Row],[Year]]+1+543,Table1[[#This Row],[Year]]+543)</f>
        <v>2564</v>
      </c>
      <c r="M27">
        <f>SUM(Table1[[#This Row],[0.25]:[10.0]])</f>
        <v>207.63562000000002</v>
      </c>
    </row>
    <row r="28" spans="1:13" hidden="1" x14ac:dyDescent="0.2">
      <c r="A28" t="s">
        <v>0</v>
      </c>
      <c r="B28" s="4">
        <v>44196</v>
      </c>
      <c r="C28">
        <v>18.626799999999999</v>
      </c>
      <c r="D28">
        <v>9.5885999999999996</v>
      </c>
      <c r="E28">
        <v>133.01169999999999</v>
      </c>
      <c r="F28">
        <v>17.202100000000002</v>
      </c>
      <c r="G28">
        <v>44.4069</v>
      </c>
      <c r="H28">
        <v>28.475159999999999</v>
      </c>
      <c r="I28">
        <f>MONTH(Table1[[#This Row],[date]])</f>
        <v>12</v>
      </c>
      <c r="J28">
        <f>ROUNDUP(Table1[[#This Row],[Month]]/3,0)</f>
        <v>4</v>
      </c>
      <c r="K28">
        <f>YEAR(Table1[[#This Row],[date]])</f>
        <v>2020</v>
      </c>
      <c r="L28">
        <f>IF(Table1[[#This Row],[Month]]&gt;=10,Table1[[#This Row],[Year]]+1+543,Table1[[#This Row],[Year]]+543)</f>
        <v>2564</v>
      </c>
      <c r="M28">
        <f>SUM(Table1[[#This Row],[0.25]:[10.0]])</f>
        <v>251.31125999999998</v>
      </c>
    </row>
    <row r="29" spans="1:13" hidden="1" x14ac:dyDescent="0.2">
      <c r="A29" t="s">
        <v>0</v>
      </c>
      <c r="B29" s="4">
        <v>44227</v>
      </c>
      <c r="C29">
        <v>16.698399999999999</v>
      </c>
      <c r="D29">
        <v>8.3642000000000003</v>
      </c>
      <c r="E29">
        <v>97.315200000000004</v>
      </c>
      <c r="F29">
        <v>15.0373</v>
      </c>
      <c r="G29">
        <v>29.275300000000001</v>
      </c>
      <c r="H29">
        <v>17.073239999999998</v>
      </c>
      <c r="I29">
        <f>MONTH(Table1[[#This Row],[date]])</f>
        <v>1</v>
      </c>
      <c r="J29">
        <f>ROUNDUP(Table1[[#This Row],[Month]]/3,0)</f>
        <v>1</v>
      </c>
      <c r="K29">
        <f>YEAR(Table1[[#This Row],[date]])</f>
        <v>2021</v>
      </c>
      <c r="L29">
        <f>IF(Table1[[#This Row],[Month]]&gt;=10,Table1[[#This Row],[Year]]+1+543,Table1[[#This Row],[Year]]+543)</f>
        <v>2564</v>
      </c>
      <c r="M29">
        <f>SUM(Table1[[#This Row],[0.25]:[10.0]])</f>
        <v>183.76364000000001</v>
      </c>
    </row>
    <row r="30" spans="1:13" hidden="1" x14ac:dyDescent="0.2">
      <c r="A30" t="s">
        <v>0</v>
      </c>
      <c r="B30" s="4">
        <v>44255</v>
      </c>
      <c r="C30">
        <v>14.7698</v>
      </c>
      <c r="D30">
        <v>7.6849999999999996</v>
      </c>
      <c r="E30">
        <v>88.188800000000001</v>
      </c>
      <c r="F30">
        <v>15.3172</v>
      </c>
      <c r="G30">
        <v>33.744700000000002</v>
      </c>
      <c r="H30">
        <v>18.217880000000001</v>
      </c>
      <c r="I30">
        <f>MONTH(Table1[[#This Row],[date]])</f>
        <v>2</v>
      </c>
      <c r="J30">
        <f>ROUNDUP(Table1[[#This Row],[Month]]/3,0)</f>
        <v>1</v>
      </c>
      <c r="K30">
        <f>YEAR(Table1[[#This Row],[date]])</f>
        <v>2021</v>
      </c>
      <c r="L30">
        <f>IF(Table1[[#This Row],[Month]]&gt;=10,Table1[[#This Row],[Year]]+1+543,Table1[[#This Row],[Year]]+543)</f>
        <v>2564</v>
      </c>
      <c r="M30">
        <f>SUM(Table1[[#This Row],[0.25]:[10.0]])</f>
        <v>177.92338000000001</v>
      </c>
    </row>
    <row r="31" spans="1:13" hidden="1" x14ac:dyDescent="0.2">
      <c r="A31" t="s">
        <v>0</v>
      </c>
      <c r="B31" s="4">
        <v>44286</v>
      </c>
      <c r="C31">
        <v>19.482399999999998</v>
      </c>
      <c r="D31">
        <v>9.4603999999999999</v>
      </c>
      <c r="E31">
        <v>138.24379999999999</v>
      </c>
      <c r="F31">
        <v>16.183199999999999</v>
      </c>
      <c r="G31">
        <v>51.991100000000003</v>
      </c>
      <c r="H31">
        <v>28.79692</v>
      </c>
      <c r="I31">
        <f>MONTH(Table1[[#This Row],[date]])</f>
        <v>3</v>
      </c>
      <c r="J31">
        <f>ROUNDUP(Table1[[#This Row],[Month]]/3,0)</f>
        <v>1</v>
      </c>
      <c r="K31">
        <f>YEAR(Table1[[#This Row],[date]])</f>
        <v>2021</v>
      </c>
      <c r="L31">
        <f>IF(Table1[[#This Row],[Month]]&gt;=10,Table1[[#This Row],[Year]]+1+543,Table1[[#This Row],[Year]]+543)</f>
        <v>2564</v>
      </c>
      <c r="M31">
        <f>SUM(Table1[[#This Row],[0.25]:[10.0]])</f>
        <v>264.15782000000002</v>
      </c>
    </row>
    <row r="32" spans="1:13" hidden="1" x14ac:dyDescent="0.2">
      <c r="A32" t="s">
        <v>0</v>
      </c>
      <c r="B32" s="4">
        <v>44316</v>
      </c>
      <c r="C32">
        <v>15.712400000000001</v>
      </c>
      <c r="D32">
        <v>8.3583999999999996</v>
      </c>
      <c r="E32">
        <v>116.4104</v>
      </c>
      <c r="F32">
        <v>13.1274</v>
      </c>
      <c r="G32">
        <v>42.254300000000001</v>
      </c>
      <c r="H32">
        <v>23.37528</v>
      </c>
      <c r="I32">
        <f>MONTH(Table1[[#This Row],[date]])</f>
        <v>4</v>
      </c>
      <c r="J32">
        <f>ROUNDUP(Table1[[#This Row],[Month]]/3,0)</f>
        <v>2</v>
      </c>
      <c r="K32">
        <f>YEAR(Table1[[#This Row],[date]])</f>
        <v>2021</v>
      </c>
      <c r="L32">
        <f>IF(Table1[[#This Row],[Month]]&gt;=10,Table1[[#This Row],[Year]]+1+543,Table1[[#This Row],[Year]]+543)</f>
        <v>2564</v>
      </c>
      <c r="M32">
        <f>SUM(Table1[[#This Row],[0.25]:[10.0]])</f>
        <v>219.23818</v>
      </c>
    </row>
    <row r="33" spans="1:13" hidden="1" x14ac:dyDescent="0.2">
      <c r="A33" t="s">
        <v>0</v>
      </c>
      <c r="B33" s="4">
        <v>44347</v>
      </c>
      <c r="C33">
        <v>9.4415999999999993</v>
      </c>
      <c r="D33">
        <v>7.5804</v>
      </c>
      <c r="E33">
        <v>94.943700000000007</v>
      </c>
      <c r="F33">
        <v>12.341799999999999</v>
      </c>
      <c r="G33">
        <v>29.4682</v>
      </c>
      <c r="H33">
        <v>18.0779</v>
      </c>
      <c r="I33">
        <f>MONTH(Table1[[#This Row],[date]])</f>
        <v>5</v>
      </c>
      <c r="J33">
        <f>ROUNDUP(Table1[[#This Row],[Month]]/3,0)</f>
        <v>2</v>
      </c>
      <c r="K33">
        <f>YEAR(Table1[[#This Row],[date]])</f>
        <v>2021</v>
      </c>
      <c r="L33">
        <f>IF(Table1[[#This Row],[Month]]&gt;=10,Table1[[#This Row],[Year]]+1+543,Table1[[#This Row],[Year]]+543)</f>
        <v>2564</v>
      </c>
      <c r="M33">
        <f>SUM(Table1[[#This Row],[0.25]:[10.0]])</f>
        <v>171.8536</v>
      </c>
    </row>
    <row r="34" spans="1:13" hidden="1" x14ac:dyDescent="0.2">
      <c r="A34" t="s">
        <v>0</v>
      </c>
      <c r="B34" s="4">
        <v>44377</v>
      </c>
      <c r="C34">
        <v>8.9331999999999994</v>
      </c>
      <c r="D34">
        <v>10.9178</v>
      </c>
      <c r="E34">
        <v>106.7144</v>
      </c>
      <c r="F34">
        <v>13.730600000000001</v>
      </c>
      <c r="G34">
        <v>36.052599999999998</v>
      </c>
      <c r="H34">
        <v>21.3507</v>
      </c>
      <c r="I34">
        <f>MONTH(Table1[[#This Row],[date]])</f>
        <v>6</v>
      </c>
      <c r="J34">
        <f>ROUNDUP(Table1[[#This Row],[Month]]/3,0)</f>
        <v>2</v>
      </c>
      <c r="K34">
        <f>YEAR(Table1[[#This Row],[date]])</f>
        <v>2021</v>
      </c>
      <c r="L34">
        <f>IF(Table1[[#This Row],[Month]]&gt;=10,Table1[[#This Row],[Year]]+1+543,Table1[[#This Row],[Year]]+543)</f>
        <v>2564</v>
      </c>
      <c r="M34">
        <f>SUM(Table1[[#This Row],[0.25]:[10.0]])</f>
        <v>197.69929999999997</v>
      </c>
    </row>
    <row r="35" spans="1:13" hidden="1" x14ac:dyDescent="0.2">
      <c r="A35" t="s">
        <v>0</v>
      </c>
      <c r="B35" s="4">
        <v>44408</v>
      </c>
      <c r="C35">
        <v>7.3235999999999999</v>
      </c>
      <c r="D35">
        <v>8.9882000000000009</v>
      </c>
      <c r="E35">
        <v>93.001999999999995</v>
      </c>
      <c r="F35">
        <v>10.560700000000001</v>
      </c>
      <c r="G35">
        <v>28.700700000000001</v>
      </c>
      <c r="H35">
        <v>17.134899999999998</v>
      </c>
      <c r="I35">
        <f>MONTH(Table1[[#This Row],[date]])</f>
        <v>7</v>
      </c>
      <c r="J35">
        <f>ROUNDUP(Table1[[#This Row],[Month]]/3,0)</f>
        <v>3</v>
      </c>
      <c r="K35">
        <f>YEAR(Table1[[#This Row],[date]])</f>
        <v>2021</v>
      </c>
      <c r="L35">
        <f>IF(Table1[[#This Row],[Month]]&gt;=10,Table1[[#This Row],[Year]]+1+543,Table1[[#This Row],[Year]]+543)</f>
        <v>2564</v>
      </c>
      <c r="M35">
        <f>SUM(Table1[[#This Row],[0.25]:[10.0]])</f>
        <v>165.71009999999998</v>
      </c>
    </row>
    <row r="36" spans="1:13" hidden="1" x14ac:dyDescent="0.2">
      <c r="A36" t="s">
        <v>0</v>
      </c>
      <c r="B36" s="4">
        <v>44439</v>
      </c>
      <c r="C36">
        <v>9.0144000000000002</v>
      </c>
      <c r="D36">
        <v>8.6641999999999992</v>
      </c>
      <c r="E36">
        <v>87.436999999999998</v>
      </c>
      <c r="F36">
        <v>9.6748999999999992</v>
      </c>
      <c r="G36">
        <v>26.046500000000002</v>
      </c>
      <c r="H36">
        <v>16.231400000000001</v>
      </c>
      <c r="I36">
        <f>MONTH(Table1[[#This Row],[date]])</f>
        <v>8</v>
      </c>
      <c r="J36">
        <f>ROUNDUP(Table1[[#This Row],[Month]]/3,0)</f>
        <v>3</v>
      </c>
      <c r="K36">
        <f>YEAR(Table1[[#This Row],[date]])</f>
        <v>2021</v>
      </c>
      <c r="L36">
        <f>IF(Table1[[#This Row],[Month]]&gt;=10,Table1[[#This Row],[Year]]+1+543,Table1[[#This Row],[Year]]+543)</f>
        <v>2564</v>
      </c>
      <c r="M36">
        <f>SUM(Table1[[#This Row],[0.25]:[10.0]])</f>
        <v>157.0684</v>
      </c>
    </row>
    <row r="37" spans="1:13" hidden="1" x14ac:dyDescent="0.2">
      <c r="A37" t="s">
        <v>0</v>
      </c>
      <c r="B37" s="4">
        <v>44469</v>
      </c>
      <c r="C37">
        <v>16.1676</v>
      </c>
      <c r="D37">
        <v>6.9168000000000003</v>
      </c>
      <c r="E37">
        <v>92.295599999999993</v>
      </c>
      <c r="F37">
        <v>10.8551</v>
      </c>
      <c r="G37">
        <v>32.087299999999999</v>
      </c>
      <c r="H37">
        <v>19.1767</v>
      </c>
      <c r="I37">
        <f>MONTH(Table1[[#This Row],[date]])</f>
        <v>9</v>
      </c>
      <c r="J37">
        <f>ROUNDUP(Table1[[#This Row],[Month]]/3,0)</f>
        <v>3</v>
      </c>
      <c r="K37">
        <f>YEAR(Table1[[#This Row],[date]])</f>
        <v>2021</v>
      </c>
      <c r="L37">
        <f>IF(Table1[[#This Row],[Month]]&gt;=10,Table1[[#This Row],[Year]]+1+543,Table1[[#This Row],[Year]]+543)</f>
        <v>2564</v>
      </c>
      <c r="M37">
        <f>SUM(Table1[[#This Row],[0.25]:[10.0]])</f>
        <v>177.4991</v>
      </c>
    </row>
    <row r="38" spans="1:13" hidden="1" x14ac:dyDescent="0.2">
      <c r="A38" t="s">
        <v>0</v>
      </c>
      <c r="B38" s="4">
        <v>44500</v>
      </c>
      <c r="C38">
        <v>16.326000000000001</v>
      </c>
      <c r="D38">
        <v>7.1832000000000003</v>
      </c>
      <c r="E38">
        <v>91.951800000000006</v>
      </c>
      <c r="F38">
        <v>10.648</v>
      </c>
      <c r="G38">
        <v>33.762</v>
      </c>
      <c r="H38">
        <v>19.599499999999999</v>
      </c>
      <c r="I38">
        <f>MONTH(Table1[[#This Row],[date]])</f>
        <v>10</v>
      </c>
      <c r="J38">
        <f>ROUNDUP(Table1[[#This Row],[Month]]/3,0)</f>
        <v>4</v>
      </c>
      <c r="K38">
        <f>YEAR(Table1[[#This Row],[date]])</f>
        <v>2021</v>
      </c>
      <c r="L38">
        <f>IF(Table1[[#This Row],[Month]]&gt;=10,Table1[[#This Row],[Year]]+1+543,Table1[[#This Row],[Year]]+543)</f>
        <v>2565</v>
      </c>
      <c r="M38">
        <f>SUM(Table1[[#This Row],[0.25]:[10.0]])</f>
        <v>179.47050000000002</v>
      </c>
    </row>
    <row r="39" spans="1:13" hidden="1" x14ac:dyDescent="0.2">
      <c r="A39" t="s">
        <v>0</v>
      </c>
      <c r="B39" s="4">
        <v>44530</v>
      </c>
      <c r="C39">
        <v>13.978</v>
      </c>
      <c r="D39">
        <v>6.7542</v>
      </c>
      <c r="E39">
        <v>96.069000000000003</v>
      </c>
      <c r="F39">
        <v>11.683999999999999</v>
      </c>
      <c r="G39">
        <v>36.725499999999997</v>
      </c>
      <c r="H39">
        <v>21.7576</v>
      </c>
      <c r="I39">
        <f>MONTH(Table1[[#This Row],[date]])</f>
        <v>11</v>
      </c>
      <c r="J39">
        <f>ROUNDUP(Table1[[#This Row],[Month]]/3,0)</f>
        <v>4</v>
      </c>
      <c r="K39">
        <f>YEAR(Table1[[#This Row],[date]])</f>
        <v>2021</v>
      </c>
      <c r="L39">
        <f>IF(Table1[[#This Row],[Month]]&gt;=10,Table1[[#This Row],[Year]]+1+543,Table1[[#This Row],[Year]]+543)</f>
        <v>2565</v>
      </c>
      <c r="M39">
        <f>SUM(Table1[[#This Row],[0.25]:[10.0]])</f>
        <v>186.96829999999997</v>
      </c>
    </row>
    <row r="40" spans="1:13" hidden="1" x14ac:dyDescent="0.2">
      <c r="A40" t="s">
        <v>0</v>
      </c>
      <c r="B40" s="4">
        <v>44561</v>
      </c>
      <c r="C40">
        <v>18.5016</v>
      </c>
      <c r="D40">
        <v>8.9710000000000001</v>
      </c>
      <c r="E40">
        <v>139.8306</v>
      </c>
      <c r="F40">
        <v>14.492100000000001</v>
      </c>
      <c r="G40">
        <v>48.520800000000001</v>
      </c>
      <c r="H40">
        <v>28.720500000000001</v>
      </c>
      <c r="I40">
        <f>MONTH(Table1[[#This Row],[date]])</f>
        <v>12</v>
      </c>
      <c r="J40">
        <f>ROUNDUP(Table1[[#This Row],[Month]]/3,0)</f>
        <v>4</v>
      </c>
      <c r="K40">
        <f>YEAR(Table1[[#This Row],[date]])</f>
        <v>2021</v>
      </c>
      <c r="L40">
        <f>IF(Table1[[#This Row],[Month]]&gt;=10,Table1[[#This Row],[Year]]+1+543,Table1[[#This Row],[Year]]+543)</f>
        <v>2565</v>
      </c>
      <c r="M40">
        <f>SUM(Table1[[#This Row],[0.25]:[10.0]])</f>
        <v>259.03660000000002</v>
      </c>
    </row>
    <row r="41" spans="1:13" hidden="1" x14ac:dyDescent="0.2">
      <c r="A41" t="s">
        <v>0</v>
      </c>
      <c r="B41" s="4">
        <v>44592</v>
      </c>
      <c r="C41">
        <v>14.3432</v>
      </c>
      <c r="D41">
        <v>6.9683999999999999</v>
      </c>
      <c r="E41">
        <v>92.208699999999993</v>
      </c>
      <c r="F41">
        <v>11.1793</v>
      </c>
      <c r="G41">
        <v>34.961399999999998</v>
      </c>
      <c r="H41">
        <v>21.190300000000001</v>
      </c>
      <c r="I41">
        <f>MONTH(Table1[[#This Row],[date]])</f>
        <v>1</v>
      </c>
      <c r="J41">
        <f>ROUNDUP(Table1[[#This Row],[Month]]/3,0)</f>
        <v>1</v>
      </c>
      <c r="K41">
        <f>YEAR(Table1[[#This Row],[date]])</f>
        <v>2022</v>
      </c>
      <c r="L41">
        <f>IF(Table1[[#This Row],[Month]]&gt;=10,Table1[[#This Row],[Year]]+1+543,Table1[[#This Row],[Year]]+543)</f>
        <v>2565</v>
      </c>
      <c r="M41">
        <f>SUM(Table1[[#This Row],[0.25]:[10.0]])</f>
        <v>180.85130000000001</v>
      </c>
    </row>
    <row r="42" spans="1:13" hidden="1" x14ac:dyDescent="0.2">
      <c r="A42" t="s">
        <v>0</v>
      </c>
      <c r="B42" s="4">
        <v>44620</v>
      </c>
      <c r="C42">
        <v>11.145</v>
      </c>
      <c r="D42">
        <v>5.423</v>
      </c>
      <c r="E42">
        <v>104.8867</v>
      </c>
      <c r="F42">
        <v>10.292999999999999</v>
      </c>
      <c r="G42">
        <v>35.3369</v>
      </c>
      <c r="H42">
        <v>20.978100000000001</v>
      </c>
      <c r="I42">
        <f>MONTH(Table1[[#This Row],[date]])</f>
        <v>2</v>
      </c>
      <c r="J42">
        <f>ROUNDUP(Table1[[#This Row],[Month]]/3,0)</f>
        <v>1</v>
      </c>
      <c r="K42">
        <f>YEAR(Table1[[#This Row],[date]])</f>
        <v>2022</v>
      </c>
      <c r="L42">
        <f>IF(Table1[[#This Row],[Month]]&gt;=10,Table1[[#This Row],[Year]]+1+543,Table1[[#This Row],[Year]]+543)</f>
        <v>2565</v>
      </c>
      <c r="M42">
        <f>SUM(Table1[[#This Row],[0.25]:[10.0]])</f>
        <v>188.06270000000004</v>
      </c>
    </row>
    <row r="43" spans="1:13" hidden="1" x14ac:dyDescent="0.2">
      <c r="A43" t="s">
        <v>0</v>
      </c>
      <c r="B43" s="4">
        <v>44651</v>
      </c>
      <c r="C43">
        <v>17.6724</v>
      </c>
      <c r="D43">
        <v>8.5823999999999998</v>
      </c>
      <c r="E43">
        <v>142.21799999999999</v>
      </c>
      <c r="F43">
        <v>14.621600000000001</v>
      </c>
      <c r="G43">
        <v>46.161999999999999</v>
      </c>
      <c r="H43">
        <v>27.269100000000002</v>
      </c>
      <c r="I43">
        <f>MONTH(Table1[[#This Row],[date]])</f>
        <v>3</v>
      </c>
      <c r="J43">
        <f>ROUNDUP(Table1[[#This Row],[Month]]/3,0)</f>
        <v>1</v>
      </c>
      <c r="K43">
        <f>YEAR(Table1[[#This Row],[date]])</f>
        <v>2022</v>
      </c>
      <c r="L43">
        <f>IF(Table1[[#This Row],[Month]]&gt;=10,Table1[[#This Row],[Year]]+1+543,Table1[[#This Row],[Year]]+543)</f>
        <v>2565</v>
      </c>
      <c r="M43">
        <f>SUM(Table1[[#This Row],[0.25]:[10.0]])</f>
        <v>256.52549999999997</v>
      </c>
    </row>
    <row r="44" spans="1:13" hidden="1" x14ac:dyDescent="0.2">
      <c r="A44" t="s">
        <v>0</v>
      </c>
      <c r="B44" s="4">
        <v>44681</v>
      </c>
      <c r="C44">
        <v>15.273199999999999</v>
      </c>
      <c r="D44">
        <v>7.4596</v>
      </c>
      <c r="E44">
        <v>134.8382</v>
      </c>
      <c r="F44">
        <v>14.060499999999999</v>
      </c>
      <c r="G44">
        <v>44.247900000000001</v>
      </c>
      <c r="H44">
        <v>26.748200000000001</v>
      </c>
      <c r="I44">
        <f>MONTH(Table1[[#This Row],[date]])</f>
        <v>4</v>
      </c>
      <c r="J44">
        <f>ROUNDUP(Table1[[#This Row],[Month]]/3,0)</f>
        <v>2</v>
      </c>
      <c r="K44">
        <f>YEAR(Table1[[#This Row],[date]])</f>
        <v>2022</v>
      </c>
      <c r="L44">
        <f>IF(Table1[[#This Row],[Month]]&gt;=10,Table1[[#This Row],[Year]]+1+543,Table1[[#This Row],[Year]]+543)</f>
        <v>2565</v>
      </c>
      <c r="M44">
        <f>SUM(Table1[[#This Row],[0.25]:[10.0]])</f>
        <v>242.62759999999997</v>
      </c>
    </row>
    <row r="45" spans="1:13" hidden="1" x14ac:dyDescent="0.2">
      <c r="A45" t="s">
        <v>0</v>
      </c>
      <c r="B45" s="4">
        <v>44712</v>
      </c>
      <c r="C45">
        <v>14.018800000000001</v>
      </c>
      <c r="D45">
        <v>7.2198000000000002</v>
      </c>
      <c r="E45">
        <v>124.87220000000001</v>
      </c>
      <c r="F45">
        <v>13.7203</v>
      </c>
      <c r="G45">
        <v>39.427100000000003</v>
      </c>
      <c r="H45">
        <v>24.0791</v>
      </c>
      <c r="I45">
        <f>MONTH(Table1[[#This Row],[date]])</f>
        <v>5</v>
      </c>
      <c r="J45">
        <f>ROUNDUP(Table1[[#This Row],[Month]]/3,0)</f>
        <v>2</v>
      </c>
      <c r="K45">
        <f>YEAR(Table1[[#This Row],[date]])</f>
        <v>2022</v>
      </c>
      <c r="L45">
        <f>IF(Table1[[#This Row],[Month]]&gt;=10,Table1[[#This Row],[Year]]+1+543,Table1[[#This Row],[Year]]+543)</f>
        <v>2565</v>
      </c>
      <c r="M45">
        <f>SUM(Table1[[#This Row],[0.25]:[10.0]])</f>
        <v>223.33730000000003</v>
      </c>
    </row>
    <row r="46" spans="1:13" hidden="1" x14ac:dyDescent="0.2">
      <c r="A46" t="s">
        <v>0</v>
      </c>
      <c r="B46" s="4">
        <v>44742</v>
      </c>
      <c r="C46">
        <v>12.7928</v>
      </c>
      <c r="D46">
        <v>6.24</v>
      </c>
      <c r="E46">
        <v>125.3605</v>
      </c>
      <c r="F46">
        <v>12.894299999999999</v>
      </c>
      <c r="G46">
        <v>39.448799999999999</v>
      </c>
      <c r="H46">
        <v>24.631</v>
      </c>
      <c r="I46">
        <f>MONTH(Table1[[#This Row],[date]])</f>
        <v>6</v>
      </c>
      <c r="J46">
        <f>ROUNDUP(Table1[[#This Row],[Month]]/3,0)</f>
        <v>2</v>
      </c>
      <c r="K46">
        <f>YEAR(Table1[[#This Row],[date]])</f>
        <v>2022</v>
      </c>
      <c r="L46">
        <f>IF(Table1[[#This Row],[Month]]&gt;=10,Table1[[#This Row],[Year]]+1+543,Table1[[#This Row],[Year]]+543)</f>
        <v>2565</v>
      </c>
      <c r="M46">
        <f>SUM(Table1[[#This Row],[0.25]:[10.0]])</f>
        <v>221.3674</v>
      </c>
    </row>
    <row r="47" spans="1:13" hidden="1" x14ac:dyDescent="0.2">
      <c r="A47" t="s">
        <v>0</v>
      </c>
      <c r="B47" s="4">
        <v>44773</v>
      </c>
      <c r="C47">
        <v>12.216799999999999</v>
      </c>
      <c r="D47">
        <v>6.3746</v>
      </c>
      <c r="E47">
        <v>119.34650000000001</v>
      </c>
      <c r="F47">
        <v>11.016999999999999</v>
      </c>
      <c r="G47">
        <v>37.1584</v>
      </c>
      <c r="H47">
        <v>22.052900000000001</v>
      </c>
      <c r="I47">
        <f>MONTH(Table1[[#This Row],[date]])</f>
        <v>7</v>
      </c>
      <c r="J47">
        <f>ROUNDUP(Table1[[#This Row],[Month]]/3,0)</f>
        <v>3</v>
      </c>
      <c r="K47">
        <f>YEAR(Table1[[#This Row],[date]])</f>
        <v>2022</v>
      </c>
      <c r="L47">
        <f>IF(Table1[[#This Row],[Month]]&gt;=10,Table1[[#This Row],[Year]]+1+543,Table1[[#This Row],[Year]]+543)</f>
        <v>2565</v>
      </c>
      <c r="M47">
        <f>SUM(Table1[[#This Row],[0.25]:[10.0]])</f>
        <v>208.1662</v>
      </c>
    </row>
    <row r="48" spans="1:13" hidden="1" x14ac:dyDescent="0.2">
      <c r="A48" t="s">
        <v>0</v>
      </c>
      <c r="B48" s="4">
        <v>44804</v>
      </c>
      <c r="C48">
        <v>14.76</v>
      </c>
      <c r="D48">
        <v>7.0229999999999997</v>
      </c>
      <c r="E48">
        <v>138.92570000000001</v>
      </c>
      <c r="F48">
        <v>12.8681</v>
      </c>
      <c r="G48">
        <v>40.581699999999998</v>
      </c>
      <c r="H48">
        <v>24.836500000000001</v>
      </c>
      <c r="I48">
        <f>MONTH(Table1[[#This Row],[date]])</f>
        <v>8</v>
      </c>
      <c r="J48">
        <f>ROUNDUP(Table1[[#This Row],[Month]]/3,0)</f>
        <v>3</v>
      </c>
      <c r="K48">
        <f>YEAR(Table1[[#This Row],[date]])</f>
        <v>2022</v>
      </c>
      <c r="L48">
        <f>IF(Table1[[#This Row],[Month]]&gt;=10,Table1[[#This Row],[Year]]+1+543,Table1[[#This Row],[Year]]+543)</f>
        <v>2565</v>
      </c>
      <c r="M48">
        <f>SUM(Table1[[#This Row],[0.25]:[10.0]])</f>
        <v>238.995</v>
      </c>
    </row>
    <row r="49" spans="1:13" hidden="1" x14ac:dyDescent="0.2">
      <c r="A49" t="s">
        <v>0</v>
      </c>
      <c r="B49" s="4">
        <v>44834</v>
      </c>
      <c r="C49">
        <v>13.6008</v>
      </c>
      <c r="D49">
        <v>6.5216000000000003</v>
      </c>
      <c r="E49">
        <v>112.8925</v>
      </c>
      <c r="F49">
        <v>9.5795999999999992</v>
      </c>
      <c r="G49">
        <v>32.418199999999999</v>
      </c>
      <c r="H49">
        <v>18.010100000000001</v>
      </c>
      <c r="I49">
        <f>MONTH(Table1[[#This Row],[date]])</f>
        <v>9</v>
      </c>
      <c r="J49">
        <f>ROUNDUP(Table1[[#This Row],[Month]]/3,0)</f>
        <v>3</v>
      </c>
      <c r="K49">
        <f>YEAR(Table1[[#This Row],[date]])</f>
        <v>2022</v>
      </c>
      <c r="L49">
        <f>IF(Table1[[#This Row],[Month]]&gt;=10,Table1[[#This Row],[Year]]+1+543,Table1[[#This Row],[Year]]+543)</f>
        <v>2565</v>
      </c>
      <c r="M49">
        <f>SUM(Table1[[#This Row],[0.25]:[10.0]])</f>
        <v>193.02279999999999</v>
      </c>
    </row>
    <row r="50" spans="1:13" hidden="1" x14ac:dyDescent="0.2">
      <c r="A50" t="s">
        <v>0</v>
      </c>
      <c r="B50" s="4">
        <v>44865</v>
      </c>
      <c r="C50">
        <v>12.1212</v>
      </c>
      <c r="D50">
        <v>5.4241999999999999</v>
      </c>
      <c r="E50">
        <v>110.8394</v>
      </c>
      <c r="F50">
        <v>8.6706000000000003</v>
      </c>
      <c r="G50">
        <v>31.636800000000001</v>
      </c>
      <c r="H50">
        <v>18.936900000000001</v>
      </c>
      <c r="I50">
        <f>MONTH(Table1[[#This Row],[date]])</f>
        <v>10</v>
      </c>
      <c r="J50">
        <f>ROUNDUP(Table1[[#This Row],[Month]]/3,0)</f>
        <v>4</v>
      </c>
      <c r="K50">
        <f>YEAR(Table1[[#This Row],[date]])</f>
        <v>2022</v>
      </c>
      <c r="L50">
        <f>IF(Table1[[#This Row],[Month]]&gt;=10,Table1[[#This Row],[Year]]+1+543,Table1[[#This Row],[Year]]+543)</f>
        <v>2566</v>
      </c>
      <c r="M50">
        <f>SUM(Table1[[#This Row],[0.25]:[10.0]])</f>
        <v>187.62909999999999</v>
      </c>
    </row>
    <row r="51" spans="1:13" hidden="1" x14ac:dyDescent="0.2">
      <c r="A51" t="s">
        <v>0</v>
      </c>
      <c r="B51" s="4">
        <v>44895</v>
      </c>
      <c r="C51">
        <v>15.6904</v>
      </c>
      <c r="D51">
        <v>6.8570000000000002</v>
      </c>
      <c r="E51">
        <v>110.09910000000001</v>
      </c>
      <c r="F51">
        <v>10.344200000000001</v>
      </c>
      <c r="G51">
        <v>32.773200000000003</v>
      </c>
      <c r="H51">
        <v>19.618500000000001</v>
      </c>
      <c r="I51">
        <f>MONTH(Table1[[#This Row],[date]])</f>
        <v>11</v>
      </c>
      <c r="J51">
        <f>ROUNDUP(Table1[[#This Row],[Month]]/3,0)</f>
        <v>4</v>
      </c>
      <c r="K51">
        <f>YEAR(Table1[[#This Row],[date]])</f>
        <v>2022</v>
      </c>
      <c r="L51">
        <f>IF(Table1[[#This Row],[Month]]&gt;=10,Table1[[#This Row],[Year]]+1+543,Table1[[#This Row],[Year]]+543)</f>
        <v>2566</v>
      </c>
      <c r="M51">
        <f>SUM(Table1[[#This Row],[0.25]:[10.0]])</f>
        <v>195.38240000000002</v>
      </c>
    </row>
    <row r="52" spans="1:13" hidden="1" x14ac:dyDescent="0.2">
      <c r="A52" t="s">
        <v>0</v>
      </c>
      <c r="B52" s="4">
        <v>44926</v>
      </c>
      <c r="C52">
        <v>0.87543199999999999</v>
      </c>
      <c r="D52">
        <v>8.1067999999999998</v>
      </c>
      <c r="E52">
        <v>141.54820000000001</v>
      </c>
      <c r="F52">
        <v>10.722099999999999</v>
      </c>
      <c r="G52">
        <v>41.534999999999997</v>
      </c>
      <c r="H52">
        <v>23.683800000000002</v>
      </c>
      <c r="I52">
        <f>MONTH(Table1[[#This Row],[date]])</f>
        <v>12</v>
      </c>
      <c r="J52">
        <f>ROUNDUP(Table1[[#This Row],[Month]]/3,0)</f>
        <v>4</v>
      </c>
      <c r="K52">
        <f>YEAR(Table1[[#This Row],[date]])</f>
        <v>2022</v>
      </c>
      <c r="L52">
        <f>IF(Table1[[#This Row],[Month]]&gt;=10,Table1[[#This Row],[Year]]+1+543,Table1[[#This Row],[Year]]+543)</f>
        <v>2566</v>
      </c>
      <c r="M52">
        <f>SUM(Table1[[#This Row],[0.25]:[10.0]])</f>
        <v>226.47133200000002</v>
      </c>
    </row>
    <row r="53" spans="1:13" hidden="1" x14ac:dyDescent="0.2">
      <c r="A53" t="s">
        <v>0</v>
      </c>
      <c r="B53" s="4">
        <v>44957</v>
      </c>
      <c r="C53">
        <v>14.5928</v>
      </c>
      <c r="D53">
        <v>7.3052000000000001</v>
      </c>
      <c r="E53">
        <v>125.8575</v>
      </c>
      <c r="F53">
        <v>10.7464</v>
      </c>
      <c r="G53">
        <v>38.468800000000002</v>
      </c>
      <c r="H53">
        <v>22.5672</v>
      </c>
      <c r="I53">
        <f>MONTH(Table1[[#This Row],[date]])</f>
        <v>1</v>
      </c>
      <c r="J53">
        <f>ROUNDUP(Table1[[#This Row],[Month]]/3,0)</f>
        <v>1</v>
      </c>
      <c r="K53">
        <f>YEAR(Table1[[#This Row],[date]])</f>
        <v>2023</v>
      </c>
      <c r="L53">
        <f>IF(Table1[[#This Row],[Month]]&gt;=10,Table1[[#This Row],[Year]]+1+543,Table1[[#This Row],[Year]]+543)</f>
        <v>2566</v>
      </c>
      <c r="M53">
        <f>SUM(Table1[[#This Row],[0.25]:[10.0]])</f>
        <v>219.53790000000004</v>
      </c>
    </row>
    <row r="54" spans="1:13" hidden="1" x14ac:dyDescent="0.2">
      <c r="A54" t="s">
        <v>0</v>
      </c>
      <c r="B54" s="4">
        <v>44985</v>
      </c>
      <c r="C54">
        <v>11.732200000000001</v>
      </c>
      <c r="D54">
        <v>5.8658999999999999</v>
      </c>
      <c r="E54">
        <v>127.0347</v>
      </c>
      <c r="F54">
        <v>11.605399999999999</v>
      </c>
      <c r="G54">
        <v>37.170299999999997</v>
      </c>
      <c r="H54">
        <v>21.060099999999998</v>
      </c>
      <c r="I54">
        <f>MONTH(Table1[[#This Row],[date]])</f>
        <v>2</v>
      </c>
      <c r="J54">
        <f>ROUNDUP(Table1[[#This Row],[Month]]/3,0)</f>
        <v>1</v>
      </c>
      <c r="K54">
        <f>YEAR(Table1[[#This Row],[date]])</f>
        <v>2023</v>
      </c>
      <c r="L54">
        <f>IF(Table1[[#This Row],[Month]]&gt;=10,Table1[[#This Row],[Year]]+1+543,Table1[[#This Row],[Year]]+543)</f>
        <v>2566</v>
      </c>
      <c r="M54">
        <f>SUM(Table1[[#This Row],[0.25]:[10.0]])</f>
        <v>214.46860000000001</v>
      </c>
    </row>
    <row r="55" spans="1:13" hidden="1" x14ac:dyDescent="0.2">
      <c r="A55" t="s">
        <v>0</v>
      </c>
      <c r="B55" s="4">
        <v>45016</v>
      </c>
      <c r="C55">
        <v>17.656400000000001</v>
      </c>
      <c r="D55">
        <v>8.6866000000000003</v>
      </c>
      <c r="E55">
        <v>160.761</v>
      </c>
      <c r="F55">
        <v>13.655099999999999</v>
      </c>
      <c r="G55">
        <v>44.018700000000003</v>
      </c>
      <c r="H55">
        <v>26.226199999999999</v>
      </c>
      <c r="I55">
        <f>MONTH(Table1[[#This Row],[date]])</f>
        <v>3</v>
      </c>
      <c r="J55">
        <f>ROUNDUP(Table1[[#This Row],[Month]]/3,0)</f>
        <v>1</v>
      </c>
      <c r="K55">
        <f>YEAR(Table1[[#This Row],[date]])</f>
        <v>2023</v>
      </c>
      <c r="L55">
        <f>IF(Table1[[#This Row],[Month]]&gt;=10,Table1[[#This Row],[Year]]+1+543,Table1[[#This Row],[Year]]+543)</f>
        <v>2566</v>
      </c>
      <c r="M55">
        <f>SUM(Table1[[#This Row],[0.25]:[10.0]])</f>
        <v>271.00399999999996</v>
      </c>
    </row>
    <row r="56" spans="1:13" hidden="1" x14ac:dyDescent="0.2">
      <c r="A56" t="s">
        <v>0</v>
      </c>
      <c r="B56" s="4">
        <v>45046</v>
      </c>
      <c r="C56">
        <v>12.761200000000001</v>
      </c>
      <c r="D56">
        <v>6.05</v>
      </c>
      <c r="E56">
        <v>153.03219999999999</v>
      </c>
      <c r="F56">
        <v>11.3089</v>
      </c>
      <c r="G56">
        <v>36.448300000000003</v>
      </c>
      <c r="H56">
        <v>22.392299999999999</v>
      </c>
      <c r="I56">
        <f>MONTH(Table1[[#This Row],[date]])</f>
        <v>4</v>
      </c>
      <c r="J56">
        <f>ROUNDUP(Table1[[#This Row],[Month]]/3,0)</f>
        <v>2</v>
      </c>
      <c r="K56">
        <f>YEAR(Table1[[#This Row],[date]])</f>
        <v>2023</v>
      </c>
      <c r="L56">
        <f>IF(Table1[[#This Row],[Month]]&gt;=10,Table1[[#This Row],[Year]]+1+543,Table1[[#This Row],[Year]]+543)</f>
        <v>2566</v>
      </c>
      <c r="M56">
        <f>SUM(Table1[[#This Row],[0.25]:[10.0]])</f>
        <v>241.99289999999999</v>
      </c>
    </row>
    <row r="57" spans="1:13" hidden="1" x14ac:dyDescent="0.2">
      <c r="A57" t="s">
        <v>0</v>
      </c>
      <c r="B57" s="4">
        <v>45077</v>
      </c>
      <c r="C57">
        <v>10.5928</v>
      </c>
      <c r="D57">
        <v>5.2363999999999997</v>
      </c>
      <c r="E57">
        <v>134.8321</v>
      </c>
      <c r="F57">
        <v>12.198700000000001</v>
      </c>
      <c r="G57">
        <v>35.7149</v>
      </c>
      <c r="H57">
        <v>20.521899999999999</v>
      </c>
      <c r="I57">
        <f>MONTH(Table1[[#This Row],[date]])</f>
        <v>5</v>
      </c>
      <c r="J57">
        <f>ROUNDUP(Table1[[#This Row],[Month]]/3,0)</f>
        <v>2</v>
      </c>
      <c r="K57">
        <f>YEAR(Table1[[#This Row],[date]])</f>
        <v>2023</v>
      </c>
      <c r="L57">
        <f>IF(Table1[[#This Row],[Month]]&gt;=10,Table1[[#This Row],[Year]]+1+543,Table1[[#This Row],[Year]]+543)</f>
        <v>2566</v>
      </c>
      <c r="M57">
        <f>SUM(Table1[[#This Row],[0.25]:[10.0]])</f>
        <v>219.09679999999997</v>
      </c>
    </row>
    <row r="58" spans="1:13" hidden="1" x14ac:dyDescent="0.2">
      <c r="A58" t="s">
        <v>0</v>
      </c>
      <c r="B58" s="4">
        <v>45107</v>
      </c>
      <c r="C58">
        <v>14.8468</v>
      </c>
      <c r="D58">
        <v>0.41242800000000002</v>
      </c>
      <c r="E58">
        <v>131.5592</v>
      </c>
      <c r="F58">
        <v>11.8391</v>
      </c>
      <c r="G58">
        <v>34.6038</v>
      </c>
      <c r="H58">
        <v>20.412700000000001</v>
      </c>
      <c r="I58">
        <f>MONTH(Table1[[#This Row],[date]])</f>
        <v>6</v>
      </c>
      <c r="J58">
        <f>ROUNDUP(Table1[[#This Row],[Month]]/3,0)</f>
        <v>2</v>
      </c>
      <c r="K58">
        <f>YEAR(Table1[[#This Row],[date]])</f>
        <v>2023</v>
      </c>
      <c r="L58">
        <f>IF(Table1[[#This Row],[Month]]&gt;=10,Table1[[#This Row],[Year]]+1+543,Table1[[#This Row],[Year]]+543)</f>
        <v>2566</v>
      </c>
      <c r="M58">
        <f>SUM(Table1[[#This Row],[0.25]:[10.0]])</f>
        <v>213.67402800000002</v>
      </c>
    </row>
    <row r="59" spans="1:13" hidden="1" x14ac:dyDescent="0.2">
      <c r="A59" t="s">
        <v>0</v>
      </c>
      <c r="B59" s="4">
        <v>45138</v>
      </c>
      <c r="C59">
        <v>13.4808</v>
      </c>
      <c r="D59">
        <v>7.0213999999999999</v>
      </c>
      <c r="E59">
        <v>145.20920000000001</v>
      </c>
      <c r="F59">
        <v>11.2713</v>
      </c>
      <c r="G59">
        <v>36.765700000000002</v>
      </c>
      <c r="H59">
        <v>21.971499999999999</v>
      </c>
      <c r="I59">
        <f>MONTH(Table1[[#This Row],[date]])</f>
        <v>7</v>
      </c>
      <c r="J59">
        <f>ROUNDUP(Table1[[#This Row],[Month]]/3,0)</f>
        <v>3</v>
      </c>
      <c r="K59">
        <f>YEAR(Table1[[#This Row],[date]])</f>
        <v>2023</v>
      </c>
      <c r="L59">
        <f>IF(Table1[[#This Row],[Month]]&gt;=10,Table1[[#This Row],[Year]]+1+543,Table1[[#This Row],[Year]]+543)</f>
        <v>2566</v>
      </c>
      <c r="M59">
        <f>SUM(Table1[[#This Row],[0.25]:[10.0]])</f>
        <v>235.71990000000002</v>
      </c>
    </row>
    <row r="60" spans="1:13" hidden="1" x14ac:dyDescent="0.2">
      <c r="A60" t="s">
        <v>0</v>
      </c>
      <c r="B60" s="4">
        <v>45169</v>
      </c>
      <c r="C60">
        <v>15.978400000000001</v>
      </c>
      <c r="D60">
        <v>7.4862000000000002</v>
      </c>
      <c r="E60">
        <v>125.85420000000001</v>
      </c>
      <c r="F60">
        <v>10.3749</v>
      </c>
      <c r="G60">
        <v>32.368099999999998</v>
      </c>
      <c r="H60">
        <v>20.290700000000001</v>
      </c>
      <c r="I60">
        <f>MONTH(Table1[[#This Row],[date]])</f>
        <v>8</v>
      </c>
      <c r="J60">
        <f>ROUNDUP(Table1[[#This Row],[Month]]/3,0)</f>
        <v>3</v>
      </c>
      <c r="K60">
        <f>YEAR(Table1[[#This Row],[date]])</f>
        <v>2023</v>
      </c>
      <c r="L60">
        <f>IF(Table1[[#This Row],[Month]]&gt;=10,Table1[[#This Row],[Year]]+1+543,Table1[[#This Row],[Year]]+543)</f>
        <v>2566</v>
      </c>
      <c r="M60">
        <f>SUM(Table1[[#This Row],[0.25]:[10.0]])</f>
        <v>212.35250000000002</v>
      </c>
    </row>
    <row r="61" spans="1:13" hidden="1" x14ac:dyDescent="0.2">
      <c r="A61" t="s">
        <v>0</v>
      </c>
      <c r="B61" s="4">
        <v>45199</v>
      </c>
      <c r="C61">
        <v>13.273999999999999</v>
      </c>
      <c r="D61">
        <v>5.9123999999999999</v>
      </c>
      <c r="E61">
        <v>106.68859999999999</v>
      </c>
      <c r="F61">
        <v>8.8344000000000005</v>
      </c>
      <c r="G61">
        <v>27.741299999999999</v>
      </c>
      <c r="H61">
        <v>18.310300000000002</v>
      </c>
      <c r="I61">
        <f>MONTH(Table1[[#This Row],[date]])</f>
        <v>9</v>
      </c>
      <c r="J61">
        <f>ROUNDUP(Table1[[#This Row],[Month]]/3,0)</f>
        <v>3</v>
      </c>
      <c r="K61">
        <f>YEAR(Table1[[#This Row],[date]])</f>
        <v>2023</v>
      </c>
      <c r="L61">
        <f>IF(Table1[[#This Row],[Month]]&gt;=10,Table1[[#This Row],[Year]]+1+543,Table1[[#This Row],[Year]]+543)</f>
        <v>2566</v>
      </c>
      <c r="M61">
        <f>SUM(Table1[[#This Row],[0.25]:[10.0]])</f>
        <v>180.761</v>
      </c>
    </row>
    <row r="62" spans="1:13" hidden="1" x14ac:dyDescent="0.2">
      <c r="A62" t="s">
        <v>0</v>
      </c>
      <c r="B62" s="4">
        <v>45230</v>
      </c>
      <c r="C62">
        <v>14.1424</v>
      </c>
      <c r="D62">
        <v>6.4046000000000003</v>
      </c>
      <c r="E62">
        <v>104.27460000000001</v>
      </c>
      <c r="F62">
        <v>7.6460999999999997</v>
      </c>
      <c r="G62">
        <v>29.302800000000001</v>
      </c>
      <c r="H62">
        <v>18.942799999999998</v>
      </c>
      <c r="I62">
        <f>MONTH(Table1[[#This Row],[date]])</f>
        <v>10</v>
      </c>
      <c r="J62">
        <f>ROUNDUP(Table1[[#This Row],[Month]]/3,0)</f>
        <v>4</v>
      </c>
      <c r="K62">
        <f>YEAR(Table1[[#This Row],[date]])</f>
        <v>2023</v>
      </c>
      <c r="L62">
        <f>IF(Table1[[#This Row],[Month]]&gt;=10,Table1[[#This Row],[Year]]+1+543,Table1[[#This Row],[Year]]+543)</f>
        <v>2567</v>
      </c>
      <c r="M62">
        <f>SUM(Table1[[#This Row],[0.25]:[10.0]])</f>
        <v>180.7133</v>
      </c>
    </row>
    <row r="63" spans="1:13" hidden="1" x14ac:dyDescent="0.2">
      <c r="A63" t="s">
        <v>0</v>
      </c>
      <c r="B63" s="4">
        <v>45260</v>
      </c>
      <c r="C63">
        <v>15.6524</v>
      </c>
      <c r="D63">
        <v>7.1608000000000001</v>
      </c>
      <c r="E63">
        <v>114.6893</v>
      </c>
      <c r="F63">
        <v>9.1883999999999997</v>
      </c>
      <c r="G63">
        <v>31.772300000000001</v>
      </c>
      <c r="H63">
        <v>19.3263</v>
      </c>
      <c r="I63">
        <f>MONTH(Table1[[#This Row],[date]])</f>
        <v>11</v>
      </c>
      <c r="J63">
        <f>ROUNDUP(Table1[[#This Row],[Month]]/3,0)</f>
        <v>4</v>
      </c>
      <c r="K63">
        <f>YEAR(Table1[[#This Row],[date]])</f>
        <v>2023</v>
      </c>
      <c r="L63">
        <f>IF(Table1[[#This Row],[Month]]&gt;=10,Table1[[#This Row],[Year]]+1+543,Table1[[#This Row],[Year]]+543)</f>
        <v>2567</v>
      </c>
      <c r="M63">
        <f>SUM(Table1[[#This Row],[0.25]:[10.0]])</f>
        <v>197.7895</v>
      </c>
    </row>
    <row r="64" spans="1:13" hidden="1" x14ac:dyDescent="0.2">
      <c r="A64" t="s">
        <v>0</v>
      </c>
      <c r="B64" s="4">
        <v>45291</v>
      </c>
      <c r="C64">
        <v>18.065200000000001</v>
      </c>
      <c r="D64">
        <v>8.0058000000000007</v>
      </c>
      <c r="E64">
        <v>145.34180000000001</v>
      </c>
      <c r="F64">
        <v>10.570499999999999</v>
      </c>
      <c r="G64">
        <v>40.035299999999999</v>
      </c>
      <c r="H64">
        <v>23.942499999999999</v>
      </c>
      <c r="I64">
        <f>MONTH(Table1[[#This Row],[date]])</f>
        <v>12</v>
      </c>
      <c r="J64">
        <f>ROUNDUP(Table1[[#This Row],[Month]]/3,0)</f>
        <v>4</v>
      </c>
      <c r="K64">
        <f>YEAR(Table1[[#This Row],[date]])</f>
        <v>2023</v>
      </c>
      <c r="L64">
        <f>IF(Table1[[#This Row],[Month]]&gt;=10,Table1[[#This Row],[Year]]+1+543,Table1[[#This Row],[Year]]+543)</f>
        <v>2567</v>
      </c>
      <c r="M64">
        <f>SUM(Table1[[#This Row],[0.25]:[10.0]])</f>
        <v>245.96110000000002</v>
      </c>
    </row>
    <row r="65" spans="1:13" hidden="1" x14ac:dyDescent="0.2">
      <c r="A65" t="s">
        <v>0</v>
      </c>
      <c r="B65" s="4">
        <v>45322</v>
      </c>
      <c r="C65">
        <v>14.14</v>
      </c>
      <c r="D65">
        <v>6.5410000000000004</v>
      </c>
      <c r="E65">
        <v>108.53449999999999</v>
      </c>
      <c r="F65">
        <v>9.4984000000000002</v>
      </c>
      <c r="G65">
        <v>33.197499999999998</v>
      </c>
      <c r="H65">
        <v>19.870699999999999</v>
      </c>
      <c r="I65">
        <f>MONTH(Table1[[#This Row],[date]])</f>
        <v>1</v>
      </c>
      <c r="J65">
        <f>ROUNDUP(Table1[[#This Row],[Month]]/3,0)</f>
        <v>1</v>
      </c>
      <c r="K65">
        <f>YEAR(Table1[[#This Row],[date]])</f>
        <v>2024</v>
      </c>
      <c r="L65">
        <f>IF(Table1[[#This Row],[Month]]&gt;=10,Table1[[#This Row],[Year]]+1+543,Table1[[#This Row],[Year]]+543)</f>
        <v>2567</v>
      </c>
      <c r="M65">
        <f>SUM(Table1[[#This Row],[0.25]:[10.0]])</f>
        <v>191.78209999999999</v>
      </c>
    </row>
    <row r="66" spans="1:13" hidden="1" x14ac:dyDescent="0.2">
      <c r="A66" t="s">
        <v>0</v>
      </c>
      <c r="B66" s="4">
        <v>45351</v>
      </c>
      <c r="C66">
        <v>14.492800000000001</v>
      </c>
      <c r="D66">
        <v>6.4954000000000001</v>
      </c>
      <c r="E66">
        <v>124.1829</v>
      </c>
      <c r="F66">
        <v>9.6601999999999997</v>
      </c>
      <c r="G66">
        <v>35.277200000000001</v>
      </c>
      <c r="H66">
        <v>22.597200000000001</v>
      </c>
      <c r="I66">
        <f>MONTH(Table1[[#This Row],[date]])</f>
        <v>2</v>
      </c>
      <c r="J66">
        <f>ROUNDUP(Table1[[#This Row],[Month]]/3,0)</f>
        <v>1</v>
      </c>
      <c r="K66">
        <f>YEAR(Table1[[#This Row],[date]])</f>
        <v>2024</v>
      </c>
      <c r="L66">
        <f>IF(Table1[[#This Row],[Month]]&gt;=10,Table1[[#This Row],[Year]]+1+543,Table1[[#This Row],[Year]]+543)</f>
        <v>2567</v>
      </c>
      <c r="M66">
        <f>SUM(Table1[[#This Row],[0.25]:[10.0]])</f>
        <v>212.70569999999998</v>
      </c>
    </row>
    <row r="67" spans="1:13" hidden="1" x14ac:dyDescent="0.2">
      <c r="A67" t="s">
        <v>0</v>
      </c>
      <c r="B67" s="4">
        <v>45382</v>
      </c>
      <c r="C67">
        <v>16.751200000000001</v>
      </c>
      <c r="D67">
        <v>7.1433999999999997</v>
      </c>
      <c r="E67">
        <v>148.768171</v>
      </c>
      <c r="F67">
        <v>11.756399999999999</v>
      </c>
      <c r="G67">
        <v>40.918300000000002</v>
      </c>
      <c r="H67">
        <v>24.855499999999999</v>
      </c>
      <c r="I67">
        <f>MONTH(Table1[[#This Row],[date]])</f>
        <v>3</v>
      </c>
      <c r="J67">
        <f>ROUNDUP(Table1[[#This Row],[Month]]/3,0)</f>
        <v>1</v>
      </c>
      <c r="K67">
        <f>YEAR(Table1[[#This Row],[date]])</f>
        <v>2024</v>
      </c>
      <c r="L67">
        <f>IF(Table1[[#This Row],[Month]]&gt;=10,Table1[[#This Row],[Year]]+1+543,Table1[[#This Row],[Year]]+543)</f>
        <v>2567</v>
      </c>
      <c r="M67">
        <f>SUM(Table1[[#This Row],[0.25]:[10.0]])</f>
        <v>250.192971</v>
      </c>
    </row>
    <row r="68" spans="1:13" hidden="1" x14ac:dyDescent="0.2">
      <c r="A68" t="s">
        <v>0</v>
      </c>
      <c r="B68" s="4">
        <v>45412</v>
      </c>
      <c r="C68">
        <v>16.649999999999999</v>
      </c>
      <c r="D68">
        <v>7.4257999999999997</v>
      </c>
      <c r="E68">
        <v>152.02940000000001</v>
      </c>
      <c r="F68">
        <v>11.4674</v>
      </c>
      <c r="G68">
        <v>41.104599999999998</v>
      </c>
      <c r="H68">
        <v>24.999099999999999</v>
      </c>
      <c r="I68">
        <f>MONTH(Table1[[#This Row],[date]])</f>
        <v>4</v>
      </c>
      <c r="J68">
        <f>ROUNDUP(Table1[[#This Row],[Month]]/3,0)</f>
        <v>2</v>
      </c>
      <c r="K68">
        <f>YEAR(Table1[[#This Row],[date]])</f>
        <v>2024</v>
      </c>
      <c r="L68">
        <f>IF(Table1[[#This Row],[Month]]&gt;=10,Table1[[#This Row],[Year]]+1+543,Table1[[#This Row],[Year]]+543)</f>
        <v>2567</v>
      </c>
      <c r="M68">
        <f>SUM(Table1[[#This Row],[0.25]:[10.0]])</f>
        <v>253.6763</v>
      </c>
    </row>
    <row r="69" spans="1:13" hidden="1" x14ac:dyDescent="0.2">
      <c r="A69" t="s">
        <v>0</v>
      </c>
      <c r="B69" s="4">
        <v>45443</v>
      </c>
      <c r="C69">
        <v>15.816000000000001</v>
      </c>
      <c r="D69">
        <v>7.3343999999999996</v>
      </c>
      <c r="E69">
        <v>122.7543</v>
      </c>
      <c r="F69">
        <v>10.1793</v>
      </c>
      <c r="G69">
        <v>31.0474</v>
      </c>
      <c r="H69">
        <v>19.47</v>
      </c>
      <c r="I69">
        <f>MONTH(Table1[[#This Row],[date]])</f>
        <v>5</v>
      </c>
      <c r="J69">
        <f>ROUNDUP(Table1[[#This Row],[Month]]/3,0)</f>
        <v>2</v>
      </c>
      <c r="K69">
        <f>YEAR(Table1[[#This Row],[date]])</f>
        <v>2024</v>
      </c>
      <c r="L69">
        <f>IF(Table1[[#This Row],[Month]]&gt;=10,Table1[[#This Row],[Year]]+1+543,Table1[[#This Row],[Year]]+543)</f>
        <v>2567</v>
      </c>
      <c r="M69">
        <f>SUM(Table1[[#This Row],[0.25]:[10.0]])</f>
        <v>206.60140000000001</v>
      </c>
    </row>
    <row r="70" spans="1:13" hidden="1" x14ac:dyDescent="0.2">
      <c r="A70" t="s">
        <v>0</v>
      </c>
      <c r="B70" s="4">
        <v>45473</v>
      </c>
      <c r="C70">
        <v>13.104799999999999</v>
      </c>
      <c r="D70">
        <v>5.7389999999999999</v>
      </c>
      <c r="E70">
        <v>114.7676</v>
      </c>
      <c r="F70">
        <v>9.5027000000000008</v>
      </c>
      <c r="G70">
        <v>28.938099999999999</v>
      </c>
      <c r="H70">
        <v>16.9285</v>
      </c>
      <c r="I70">
        <f>MONTH(Table1[[#This Row],[date]])</f>
        <v>6</v>
      </c>
      <c r="J70">
        <f>ROUNDUP(Table1[[#This Row],[Month]]/3,0)</f>
        <v>2</v>
      </c>
      <c r="K70">
        <f>YEAR(Table1[[#This Row],[date]])</f>
        <v>2024</v>
      </c>
      <c r="L70">
        <f>IF(Table1[[#This Row],[Month]]&gt;=10,Table1[[#This Row],[Year]]+1+543,Table1[[#This Row],[Year]]+543)</f>
        <v>2567</v>
      </c>
      <c r="M70">
        <f>SUM(Table1[[#This Row],[0.25]:[10.0]])</f>
        <v>188.98070000000001</v>
      </c>
    </row>
    <row r="71" spans="1:13" hidden="1" x14ac:dyDescent="0.2">
      <c r="A71" t="s">
        <v>0</v>
      </c>
      <c r="B71" s="4">
        <v>45504</v>
      </c>
      <c r="C71">
        <v>15.870799999999999</v>
      </c>
      <c r="D71">
        <v>7.21</v>
      </c>
      <c r="E71">
        <v>132.0829</v>
      </c>
      <c r="F71">
        <v>10.6889</v>
      </c>
      <c r="G71">
        <v>33.218600000000002</v>
      </c>
      <c r="H71">
        <v>20.702300000000001</v>
      </c>
      <c r="I71">
        <f>MONTH(Table1[[#This Row],[date]])</f>
        <v>7</v>
      </c>
      <c r="J71">
        <f>ROUNDUP(Table1[[#This Row],[Month]]/3,0)</f>
        <v>3</v>
      </c>
      <c r="K71">
        <f>YEAR(Table1[[#This Row],[date]])</f>
        <v>2024</v>
      </c>
      <c r="L71">
        <f>IF(Table1[[#This Row],[Month]]&gt;=10,Table1[[#This Row],[Year]]+1+543,Table1[[#This Row],[Year]]+543)</f>
        <v>2567</v>
      </c>
      <c r="M71">
        <f>SUM(Table1[[#This Row],[0.25]:[10.0]])</f>
        <v>219.77350000000001</v>
      </c>
    </row>
    <row r="72" spans="1:13" hidden="1" x14ac:dyDescent="0.2">
      <c r="A72" t="s">
        <v>0</v>
      </c>
      <c r="B72" s="4">
        <v>45535</v>
      </c>
      <c r="C72">
        <v>17.386399999999998</v>
      </c>
      <c r="D72">
        <v>7.3994</v>
      </c>
      <c r="E72">
        <v>121.916</v>
      </c>
      <c r="F72">
        <v>9.7355</v>
      </c>
      <c r="G72">
        <v>30.789899999999999</v>
      </c>
      <c r="H72">
        <v>18.964600000000001</v>
      </c>
      <c r="I72">
        <f>MONTH(Table1[[#This Row],[date]])</f>
        <v>8</v>
      </c>
      <c r="J72">
        <f>ROUNDUP(Table1[[#This Row],[Month]]/3,0)</f>
        <v>3</v>
      </c>
      <c r="K72">
        <f>YEAR(Table1[[#This Row],[date]])</f>
        <v>2024</v>
      </c>
      <c r="L72">
        <f>IF(Table1[[#This Row],[Month]]&gt;=10,Table1[[#This Row],[Year]]+1+543,Table1[[#This Row],[Year]]+543)</f>
        <v>2567</v>
      </c>
      <c r="M72">
        <f>SUM(Table1[[#This Row],[0.25]:[10.0]])</f>
        <v>206.19179999999997</v>
      </c>
    </row>
    <row r="73" spans="1:13" hidden="1" x14ac:dyDescent="0.2">
      <c r="A73" t="s">
        <v>0</v>
      </c>
      <c r="B73" s="4">
        <v>45565</v>
      </c>
      <c r="C73">
        <v>14.8148</v>
      </c>
      <c r="D73">
        <v>6.4466000000000001</v>
      </c>
      <c r="E73">
        <v>104.9628</v>
      </c>
      <c r="F73">
        <v>8.2437000000000005</v>
      </c>
      <c r="G73">
        <v>30.266200000000001</v>
      </c>
      <c r="H73">
        <v>18.224799999999998</v>
      </c>
      <c r="I73">
        <f>MONTH(Table1[[#This Row],[date]])</f>
        <v>9</v>
      </c>
      <c r="J73">
        <f>ROUNDUP(Table1[[#This Row],[Month]]/3,0)</f>
        <v>3</v>
      </c>
      <c r="K73">
        <f>YEAR(Table1[[#This Row],[date]])</f>
        <v>2024</v>
      </c>
      <c r="L73">
        <f>IF(Table1[[#This Row],[Month]]&gt;=10,Table1[[#This Row],[Year]]+1+543,Table1[[#This Row],[Year]]+543)</f>
        <v>2567</v>
      </c>
      <c r="M73">
        <f>SUM(Table1[[#This Row],[0.25]:[10.0]])</f>
        <v>182.95889999999997</v>
      </c>
    </row>
    <row r="74" spans="1:13" hidden="1" x14ac:dyDescent="0.2">
      <c r="A74" t="s">
        <v>0</v>
      </c>
      <c r="B74" s="4">
        <v>45596</v>
      </c>
      <c r="C74">
        <v>17.1508</v>
      </c>
      <c r="D74">
        <v>7.1424000000000003</v>
      </c>
      <c r="E74">
        <v>125.9776</v>
      </c>
      <c r="F74">
        <v>9.9213000000000005</v>
      </c>
      <c r="G74">
        <v>37.716999999999999</v>
      </c>
      <c r="H74">
        <v>23.464099999999998</v>
      </c>
      <c r="I74">
        <f>MONTH(Table1[[#This Row],[date]])</f>
        <v>10</v>
      </c>
      <c r="J74">
        <f>ROUNDUP(Table1[[#This Row],[Month]]/3,0)</f>
        <v>4</v>
      </c>
      <c r="K74">
        <f>YEAR(Table1[[#This Row],[date]])</f>
        <v>2024</v>
      </c>
      <c r="L74">
        <f>IF(Table1[[#This Row],[Month]]&gt;=10,Table1[[#This Row],[Year]]+1+543,Table1[[#This Row],[Year]]+543)</f>
        <v>2568</v>
      </c>
      <c r="M74">
        <f>SUM(Table1[[#This Row],[0.25]:[10.0]])</f>
        <v>221.37320000000003</v>
      </c>
    </row>
    <row r="75" spans="1:13" hidden="1" x14ac:dyDescent="0.2">
      <c r="A75" t="s">
        <v>0</v>
      </c>
      <c r="B75" s="4">
        <v>45626</v>
      </c>
      <c r="C75">
        <v>15.286799999999999</v>
      </c>
      <c r="D75">
        <v>6.4447999999999999</v>
      </c>
      <c r="E75">
        <v>113.72750000000001</v>
      </c>
      <c r="F75">
        <v>8.6991999999999994</v>
      </c>
      <c r="G75">
        <v>31.799199999999999</v>
      </c>
      <c r="H75">
        <v>19.773800000000001</v>
      </c>
      <c r="I75">
        <f>MONTH(Table1[[#This Row],[date]])</f>
        <v>11</v>
      </c>
      <c r="J75">
        <f>ROUNDUP(Table1[[#This Row],[Month]]/3,0)</f>
        <v>4</v>
      </c>
      <c r="K75">
        <f>YEAR(Table1[[#This Row],[date]])</f>
        <v>2024</v>
      </c>
      <c r="L75">
        <f>IF(Table1[[#This Row],[Month]]&gt;=10,Table1[[#This Row],[Year]]+1+543,Table1[[#This Row],[Year]]+543)</f>
        <v>2568</v>
      </c>
      <c r="M75">
        <f>SUM(Table1[[#This Row],[0.25]:[10.0]])</f>
        <v>195.73129999999998</v>
      </c>
    </row>
    <row r="76" spans="1:13" hidden="1" x14ac:dyDescent="0.2">
      <c r="A76" t="s">
        <v>0</v>
      </c>
      <c r="B76" s="4">
        <v>45657</v>
      </c>
      <c r="C76">
        <v>17.504799999999999</v>
      </c>
      <c r="D76">
        <v>7.6680000000000001</v>
      </c>
      <c r="E76">
        <v>141.54929999999999</v>
      </c>
      <c r="F76">
        <v>9.6237999999999992</v>
      </c>
      <c r="G76">
        <v>41.083599999999997</v>
      </c>
      <c r="H76">
        <v>25.238800000000001</v>
      </c>
      <c r="I76">
        <f>MONTH(Table1[[#This Row],[date]])</f>
        <v>12</v>
      </c>
      <c r="J76">
        <f>ROUNDUP(Table1[[#This Row],[Month]]/3,0)</f>
        <v>4</v>
      </c>
      <c r="K76">
        <f>YEAR(Table1[[#This Row],[date]])</f>
        <v>2024</v>
      </c>
      <c r="L76">
        <f>IF(Table1[[#This Row],[Month]]&gt;=10,Table1[[#This Row],[Year]]+1+543,Table1[[#This Row],[Year]]+543)</f>
        <v>2568</v>
      </c>
      <c r="M76">
        <f>SUM(Table1[[#This Row],[0.25]:[10.0]])</f>
        <v>242.66829999999996</v>
      </c>
    </row>
    <row r="77" spans="1:13" hidden="1" x14ac:dyDescent="0.2">
      <c r="A77" t="s">
        <v>0</v>
      </c>
      <c r="B77" s="4">
        <v>45688</v>
      </c>
      <c r="C77">
        <v>15.512</v>
      </c>
      <c r="D77">
        <v>6.6337999999999999</v>
      </c>
      <c r="E77">
        <v>136.15170000000001</v>
      </c>
      <c r="F77">
        <v>10.3634</v>
      </c>
      <c r="G77">
        <v>38.972999999999999</v>
      </c>
      <c r="H77">
        <v>24.738800000000001</v>
      </c>
      <c r="I77">
        <f>MONTH(Table1[[#This Row],[date]])</f>
        <v>1</v>
      </c>
      <c r="J77">
        <f>ROUNDUP(Table1[[#This Row],[Month]]/3,0)</f>
        <v>1</v>
      </c>
      <c r="K77">
        <f>YEAR(Table1[[#This Row],[date]])</f>
        <v>2025</v>
      </c>
      <c r="L77">
        <f>IF(Table1[[#This Row],[Month]]&gt;=10,Table1[[#This Row],[Year]]+1+543,Table1[[#This Row],[Year]]+543)</f>
        <v>2568</v>
      </c>
      <c r="M77">
        <f>SUM(Table1[[#This Row],[0.25]:[10.0]])</f>
        <v>232.37270000000004</v>
      </c>
    </row>
    <row r="78" spans="1:13" hidden="1" x14ac:dyDescent="0.2">
      <c r="A78" t="s">
        <v>0</v>
      </c>
      <c r="B78" s="4">
        <v>45716</v>
      </c>
      <c r="C78">
        <v>16.2212</v>
      </c>
      <c r="D78">
        <v>7.0186000000000002</v>
      </c>
      <c r="E78">
        <v>128.21940000000001</v>
      </c>
      <c r="F78">
        <v>8.7463999999999995</v>
      </c>
      <c r="G78">
        <v>37.2254</v>
      </c>
      <c r="H78">
        <v>22.2714</v>
      </c>
      <c r="I78">
        <f>MONTH(Table1[[#This Row],[date]])</f>
        <v>2</v>
      </c>
      <c r="J78">
        <f>ROUNDUP(Table1[[#This Row],[Month]]/3,0)</f>
        <v>1</v>
      </c>
      <c r="K78">
        <f>YEAR(Table1[[#This Row],[date]])</f>
        <v>2025</v>
      </c>
      <c r="L78">
        <f>IF(Table1[[#This Row],[Month]]&gt;=10,Table1[[#This Row],[Year]]+1+543,Table1[[#This Row],[Year]]+543)</f>
        <v>2568</v>
      </c>
      <c r="M78">
        <f>SUM(Table1[[#This Row],[0.25]:[10.0]])</f>
        <v>219.70240000000001</v>
      </c>
    </row>
    <row r="79" spans="1:13" hidden="1" x14ac:dyDescent="0.2">
      <c r="A79" t="s">
        <v>0</v>
      </c>
      <c r="B79" s="4">
        <v>45747</v>
      </c>
      <c r="C79">
        <v>17.9588</v>
      </c>
      <c r="D79">
        <v>7.6315999999999997</v>
      </c>
      <c r="E79">
        <v>142.11099999999999</v>
      </c>
      <c r="F79">
        <v>9.2759999999999998</v>
      </c>
      <c r="G79">
        <v>41.634399999999999</v>
      </c>
      <c r="H79">
        <v>24.575600000000001</v>
      </c>
      <c r="I79">
        <f>MONTH(Table1[[#This Row],[date]])</f>
        <v>3</v>
      </c>
      <c r="J79">
        <f>ROUNDUP(Table1[[#This Row],[Month]]/3,0)</f>
        <v>1</v>
      </c>
      <c r="K79">
        <f>YEAR(Table1[[#This Row],[date]])</f>
        <v>2025</v>
      </c>
      <c r="L79">
        <f>IF(Table1[[#This Row],[Month]]&gt;=10,Table1[[#This Row],[Year]]+1+543,Table1[[#This Row],[Year]]+543)</f>
        <v>2568</v>
      </c>
      <c r="M79">
        <f>SUM(Table1[[#This Row],[0.25]:[10.0]])</f>
        <v>243.1874</v>
      </c>
    </row>
    <row r="80" spans="1:13" hidden="1" x14ac:dyDescent="0.2">
      <c r="A80" t="s">
        <v>0</v>
      </c>
      <c r="B80" s="4">
        <v>45777</v>
      </c>
      <c r="C80">
        <v>18.3672</v>
      </c>
      <c r="D80">
        <v>7.4279999999999999</v>
      </c>
      <c r="E80">
        <v>156.93369999999999</v>
      </c>
      <c r="F80">
        <v>10.7341</v>
      </c>
      <c r="G80">
        <v>43.997900000000001</v>
      </c>
      <c r="H80">
        <v>25.920400000000001</v>
      </c>
      <c r="I80">
        <f>MONTH(Table1[[#This Row],[date]])</f>
        <v>4</v>
      </c>
      <c r="J80">
        <f>ROUNDUP(Table1[[#This Row],[Month]]/3,0)</f>
        <v>2</v>
      </c>
      <c r="K80">
        <f>YEAR(Table1[[#This Row],[date]])</f>
        <v>2025</v>
      </c>
      <c r="L80">
        <f>IF(Table1[[#This Row],[Month]]&gt;=10,Table1[[#This Row],[Year]]+1+543,Table1[[#This Row],[Year]]+543)</f>
        <v>2568</v>
      </c>
      <c r="M80">
        <f>SUM(Table1[[#This Row],[0.25]:[10.0]])</f>
        <v>263.38130000000001</v>
      </c>
    </row>
    <row r="81" spans="1:13" hidden="1" x14ac:dyDescent="0.2">
      <c r="A81" t="s">
        <v>0</v>
      </c>
      <c r="B81" s="4">
        <v>45808</v>
      </c>
      <c r="C81">
        <v>14.784000000000001</v>
      </c>
      <c r="D81">
        <v>6.2821999999999996</v>
      </c>
      <c r="E81">
        <v>120.8601</v>
      </c>
      <c r="F81">
        <v>9.0623000000000005</v>
      </c>
      <c r="G81">
        <v>32.622700000000002</v>
      </c>
      <c r="H81">
        <v>21.157</v>
      </c>
      <c r="I81">
        <f>MONTH(Table1[[#This Row],[date]])</f>
        <v>5</v>
      </c>
      <c r="J81">
        <f>ROUNDUP(Table1[[#This Row],[Month]]/3,0)</f>
        <v>2</v>
      </c>
      <c r="K81">
        <f>YEAR(Table1[[#This Row],[date]])</f>
        <v>2025</v>
      </c>
      <c r="L81">
        <f>IF(Table1[[#This Row],[Month]]&gt;=10,Table1[[#This Row],[Year]]+1+543,Table1[[#This Row],[Year]]+543)</f>
        <v>2568</v>
      </c>
      <c r="M81">
        <f>SUM(Table1[[#This Row],[0.25]:[10.0]])</f>
        <v>204.76830000000001</v>
      </c>
    </row>
    <row r="82" spans="1:13" hidden="1" x14ac:dyDescent="0.2">
      <c r="A82" t="s">
        <v>0</v>
      </c>
      <c r="B82" s="4">
        <v>45838</v>
      </c>
      <c r="C82">
        <v>15.0212</v>
      </c>
      <c r="D82">
        <v>6.0708000000000002</v>
      </c>
      <c r="E82">
        <v>118.5491</v>
      </c>
      <c r="F82">
        <v>8.3628</v>
      </c>
      <c r="G82">
        <v>32.414299999999997</v>
      </c>
      <c r="H82">
        <v>19.7088</v>
      </c>
      <c r="I82">
        <f>MONTH(Table1[[#This Row],[date]])</f>
        <v>6</v>
      </c>
      <c r="J82">
        <f>ROUNDUP(Table1[[#This Row],[Month]]/3,0)</f>
        <v>2</v>
      </c>
      <c r="K82">
        <f>YEAR(Table1[[#This Row],[date]])</f>
        <v>2025</v>
      </c>
      <c r="L82">
        <f>IF(Table1[[#This Row],[Month]]&gt;=10,Table1[[#This Row],[Year]]+1+543,Table1[[#This Row],[Year]]+543)</f>
        <v>2568</v>
      </c>
      <c r="M82">
        <f>SUM(Table1[[#This Row],[0.25]:[10.0]])</f>
        <v>200.12699999999998</v>
      </c>
    </row>
    <row r="83" spans="1:13" hidden="1" x14ac:dyDescent="0.2">
      <c r="A83" t="s">
        <v>22</v>
      </c>
      <c r="B83" s="4">
        <v>43404</v>
      </c>
      <c r="C83">
        <v>19.269539999999999</v>
      </c>
      <c r="D83">
        <v>32.931159999999998</v>
      </c>
      <c r="E83">
        <v>18.849</v>
      </c>
      <c r="F83">
        <v>87.527699999999996</v>
      </c>
      <c r="G83">
        <v>16.636400000000002</v>
      </c>
      <c r="H83">
        <v>14.856</v>
      </c>
      <c r="I83">
        <f>MONTH(Table1[[#This Row],[date]])</f>
        <v>10</v>
      </c>
      <c r="J83">
        <f>ROUNDUP(Table1[[#This Row],[Month]]/3,0)</f>
        <v>4</v>
      </c>
      <c r="K83">
        <f>YEAR(Table1[[#This Row],[date]])</f>
        <v>2018</v>
      </c>
      <c r="L83" s="14">
        <f>IF(Table1[[#This Row],[Month]]&gt;=10,Table1[[#This Row],[Year]]+1+543,Table1[[#This Row],[Year]]+543)</f>
        <v>2562</v>
      </c>
      <c r="M83" s="14">
        <f>SUM(Table1[[#This Row],[0.25]:[10.0]])</f>
        <v>190.06980000000001</v>
      </c>
    </row>
    <row r="84" spans="1:13" hidden="1" x14ac:dyDescent="0.2">
      <c r="A84" t="s">
        <v>22</v>
      </c>
      <c r="B84" s="4">
        <v>43434</v>
      </c>
      <c r="C84">
        <v>17.126280000000001</v>
      </c>
      <c r="D84">
        <v>28.109100000000002</v>
      </c>
      <c r="E84">
        <v>17.425800000000002</v>
      </c>
      <c r="F84">
        <v>81.3185</v>
      </c>
      <c r="G84">
        <v>19.673200000000001</v>
      </c>
      <c r="H84">
        <v>15.751199999999999</v>
      </c>
      <c r="I84">
        <f>MONTH(Table1[[#This Row],[date]])</f>
        <v>11</v>
      </c>
      <c r="J84">
        <f>ROUNDUP(Table1[[#This Row],[Month]]/3,0)</f>
        <v>4</v>
      </c>
      <c r="K84">
        <f>YEAR(Table1[[#This Row],[date]])</f>
        <v>2018</v>
      </c>
      <c r="L84" s="14">
        <f>IF(Table1[[#This Row],[Month]]&gt;=10,Table1[[#This Row],[Year]]+1+543,Table1[[#This Row],[Year]]+543)</f>
        <v>2562</v>
      </c>
      <c r="M84" s="14">
        <f>SUM(Table1[[#This Row],[0.25]:[10.0]])</f>
        <v>179.40408000000002</v>
      </c>
    </row>
    <row r="85" spans="1:13" hidden="1" x14ac:dyDescent="0.2">
      <c r="A85" t="s">
        <v>22</v>
      </c>
      <c r="B85" s="4">
        <v>43465</v>
      </c>
      <c r="C85">
        <v>19.986640000000001</v>
      </c>
      <c r="D85">
        <v>30.020900000000001</v>
      </c>
      <c r="E85">
        <v>18.926499999999997</v>
      </c>
      <c r="F85">
        <v>91.533100000000005</v>
      </c>
      <c r="G85">
        <v>20.984000000000002</v>
      </c>
      <c r="H85">
        <v>18.752435000000002</v>
      </c>
      <c r="I85">
        <f>MONTH(Table1[[#This Row],[date]])</f>
        <v>12</v>
      </c>
      <c r="J85">
        <f>ROUNDUP(Table1[[#This Row],[Month]]/3,0)</f>
        <v>4</v>
      </c>
      <c r="K85">
        <f>YEAR(Table1[[#This Row],[date]])</f>
        <v>2018</v>
      </c>
      <c r="L85" s="14">
        <f>IF(Table1[[#This Row],[Month]]&gt;=10,Table1[[#This Row],[Year]]+1+543,Table1[[#This Row],[Year]]+543)</f>
        <v>2562</v>
      </c>
      <c r="M85" s="14">
        <f>SUM(Table1[[#This Row],[0.25]:[10.0]])</f>
        <v>200.20357500000003</v>
      </c>
    </row>
    <row r="86" spans="1:13" hidden="1" x14ac:dyDescent="0.2">
      <c r="A86" t="s">
        <v>22</v>
      </c>
      <c r="B86" s="4">
        <v>43496</v>
      </c>
      <c r="C86">
        <v>18.545539999999999</v>
      </c>
      <c r="D86">
        <v>29.9724</v>
      </c>
      <c r="E86">
        <v>17.988599999999998</v>
      </c>
      <c r="F86">
        <v>81.886300000000006</v>
      </c>
      <c r="G86">
        <v>16.3858</v>
      </c>
      <c r="H86">
        <v>12.9856</v>
      </c>
      <c r="I86">
        <f>MONTH(Table1[[#This Row],[date]])</f>
        <v>1</v>
      </c>
      <c r="J86">
        <f>ROUNDUP(Table1[[#This Row],[Month]]/3,0)</f>
        <v>1</v>
      </c>
      <c r="K86">
        <f>YEAR(Table1[[#This Row],[date]])</f>
        <v>2019</v>
      </c>
      <c r="L86" s="14">
        <f>IF(Table1[[#This Row],[Month]]&gt;=10,Table1[[#This Row],[Year]]+1+543,Table1[[#This Row],[Year]]+543)</f>
        <v>2562</v>
      </c>
      <c r="M86" s="14">
        <f>SUM(Table1[[#This Row],[0.25]:[10.0]])</f>
        <v>177.76424</v>
      </c>
    </row>
    <row r="87" spans="1:13" hidden="1" x14ac:dyDescent="0.2">
      <c r="A87" t="s">
        <v>22</v>
      </c>
      <c r="B87" s="4">
        <v>43524</v>
      </c>
      <c r="C87">
        <v>17.915859999999999</v>
      </c>
      <c r="D87">
        <v>28.7333</v>
      </c>
      <c r="E87">
        <v>14.6441</v>
      </c>
      <c r="F87">
        <v>75.17410000000001</v>
      </c>
      <c r="G87">
        <v>13.414899999999999</v>
      </c>
      <c r="H87">
        <v>10.23981</v>
      </c>
      <c r="I87">
        <f>MONTH(Table1[[#This Row],[date]])</f>
        <v>2</v>
      </c>
      <c r="J87">
        <f>ROUNDUP(Table1[[#This Row],[Month]]/3,0)</f>
        <v>1</v>
      </c>
      <c r="K87">
        <f>YEAR(Table1[[#This Row],[date]])</f>
        <v>2019</v>
      </c>
      <c r="L87" s="14">
        <f>IF(Table1[[#This Row],[Month]]&gt;=10,Table1[[#This Row],[Year]]+1+543,Table1[[#This Row],[Year]]+543)</f>
        <v>2562</v>
      </c>
      <c r="M87" s="14">
        <f>SUM(Table1[[#This Row],[0.25]:[10.0]])</f>
        <v>160.12207000000001</v>
      </c>
    </row>
    <row r="88" spans="1:13" hidden="1" x14ac:dyDescent="0.2">
      <c r="A88" t="s">
        <v>22</v>
      </c>
      <c r="B88" s="4">
        <v>43555</v>
      </c>
      <c r="C88">
        <v>20.168700000000001</v>
      </c>
      <c r="D88">
        <v>32.969700000000003</v>
      </c>
      <c r="E88">
        <v>17.134700000000002</v>
      </c>
      <c r="F88">
        <v>89.918700000000001</v>
      </c>
      <c r="G88">
        <v>18.429200000000002</v>
      </c>
      <c r="H88">
        <v>17.150400000000001</v>
      </c>
      <c r="I88">
        <f>MONTH(Table1[[#This Row],[date]])</f>
        <v>3</v>
      </c>
      <c r="J88">
        <f>ROUNDUP(Table1[[#This Row],[Month]]/3,0)</f>
        <v>1</v>
      </c>
      <c r="K88">
        <f>YEAR(Table1[[#This Row],[date]])</f>
        <v>2019</v>
      </c>
      <c r="L88" s="14">
        <f>IF(Table1[[#This Row],[Month]]&gt;=10,Table1[[#This Row],[Year]]+1+543,Table1[[#This Row],[Year]]+543)</f>
        <v>2562</v>
      </c>
      <c r="M88" s="14">
        <f>SUM(Table1[[#This Row],[0.25]:[10.0]])</f>
        <v>195.7714</v>
      </c>
    </row>
    <row r="89" spans="1:13" hidden="1" x14ac:dyDescent="0.2">
      <c r="A89" t="s">
        <v>22</v>
      </c>
      <c r="B89" s="4">
        <v>43585</v>
      </c>
      <c r="C89">
        <v>20.0562</v>
      </c>
      <c r="D89">
        <v>32.845199999999998</v>
      </c>
      <c r="E89">
        <v>19.831700000000001</v>
      </c>
      <c r="F89">
        <v>97.816099999999992</v>
      </c>
      <c r="G89">
        <v>16.091200000000001</v>
      </c>
      <c r="H89">
        <v>15.018599999999999</v>
      </c>
      <c r="I89">
        <f>MONTH(Table1[[#This Row],[date]])</f>
        <v>4</v>
      </c>
      <c r="J89">
        <f>ROUNDUP(Table1[[#This Row],[Month]]/3,0)</f>
        <v>2</v>
      </c>
      <c r="K89">
        <f>YEAR(Table1[[#This Row],[date]])</f>
        <v>2019</v>
      </c>
      <c r="L89" s="14">
        <f>IF(Table1[[#This Row],[Month]]&gt;=10,Table1[[#This Row],[Year]]+1+543,Table1[[#This Row],[Year]]+543)</f>
        <v>2562</v>
      </c>
      <c r="M89" s="14">
        <f>SUM(Table1[[#This Row],[0.25]:[10.0]])</f>
        <v>201.65899999999999</v>
      </c>
    </row>
    <row r="90" spans="1:13" hidden="1" x14ac:dyDescent="0.2">
      <c r="A90" t="s">
        <v>22</v>
      </c>
      <c r="B90" s="4">
        <v>43616</v>
      </c>
      <c r="C90">
        <v>18.519200000000001</v>
      </c>
      <c r="D90">
        <v>32.194299999999998</v>
      </c>
      <c r="E90">
        <v>18.0121</v>
      </c>
      <c r="F90">
        <v>99.378500000000003</v>
      </c>
      <c r="G90">
        <v>11.0152</v>
      </c>
      <c r="H90">
        <v>13.3788</v>
      </c>
      <c r="I90">
        <f>MONTH(Table1[[#This Row],[date]])</f>
        <v>5</v>
      </c>
      <c r="J90">
        <f>ROUNDUP(Table1[[#This Row],[Month]]/3,0)</f>
        <v>2</v>
      </c>
      <c r="K90">
        <f>YEAR(Table1[[#This Row],[date]])</f>
        <v>2019</v>
      </c>
      <c r="L90" s="14">
        <f>IF(Table1[[#This Row],[Month]]&gt;=10,Table1[[#This Row],[Year]]+1+543,Table1[[#This Row],[Year]]+543)</f>
        <v>2562</v>
      </c>
      <c r="M90" s="14">
        <f>SUM(Table1[[#This Row],[0.25]:[10.0]])</f>
        <v>192.49810000000002</v>
      </c>
    </row>
    <row r="91" spans="1:13" hidden="1" x14ac:dyDescent="0.2">
      <c r="A91" t="s">
        <v>22</v>
      </c>
      <c r="B91" s="4">
        <v>43646</v>
      </c>
      <c r="C91">
        <v>15.8499</v>
      </c>
      <c r="D91">
        <v>28.301300000000001</v>
      </c>
      <c r="E91">
        <v>14.479800000000001</v>
      </c>
      <c r="F91">
        <v>76.226200000000006</v>
      </c>
      <c r="G91">
        <v>8.3735999999999997</v>
      </c>
      <c r="H91">
        <v>11.4756</v>
      </c>
      <c r="I91">
        <f>MONTH(Table1[[#This Row],[date]])</f>
        <v>6</v>
      </c>
      <c r="J91">
        <f>ROUNDUP(Table1[[#This Row],[Month]]/3,0)</f>
        <v>2</v>
      </c>
      <c r="K91">
        <f>YEAR(Table1[[#This Row],[date]])</f>
        <v>2019</v>
      </c>
      <c r="L91" s="14">
        <f>IF(Table1[[#This Row],[Month]]&gt;=10,Table1[[#This Row],[Year]]+1+543,Table1[[#This Row],[Year]]+543)</f>
        <v>2562</v>
      </c>
      <c r="M91" s="14">
        <f>SUM(Table1[[#This Row],[0.25]:[10.0]])</f>
        <v>154.70640000000003</v>
      </c>
    </row>
    <row r="92" spans="1:13" hidden="1" x14ac:dyDescent="0.2">
      <c r="A92" t="s">
        <v>22</v>
      </c>
      <c r="B92" s="4">
        <v>43677</v>
      </c>
      <c r="C92">
        <v>18.259399999999999</v>
      </c>
      <c r="D92">
        <v>32.063400000000001</v>
      </c>
      <c r="E92">
        <v>15.842650000000001</v>
      </c>
      <c r="F92">
        <v>86.853899999999996</v>
      </c>
      <c r="G92">
        <v>11.634020000000001</v>
      </c>
      <c r="H92">
        <v>14.286799999999999</v>
      </c>
      <c r="I92">
        <f>MONTH(Table1[[#This Row],[date]])</f>
        <v>7</v>
      </c>
      <c r="J92">
        <f>ROUNDUP(Table1[[#This Row],[Month]]/3,0)</f>
        <v>3</v>
      </c>
      <c r="K92">
        <f>YEAR(Table1[[#This Row],[date]])</f>
        <v>2019</v>
      </c>
      <c r="L92" s="14">
        <f>IF(Table1[[#This Row],[Month]]&gt;=10,Table1[[#This Row],[Year]]+1+543,Table1[[#This Row],[Year]]+543)</f>
        <v>2562</v>
      </c>
      <c r="M92" s="14">
        <f>SUM(Table1[[#This Row],[0.25]:[10.0]])</f>
        <v>178.94016999999999</v>
      </c>
    </row>
    <row r="93" spans="1:13" hidden="1" x14ac:dyDescent="0.2">
      <c r="A93" t="s">
        <v>22</v>
      </c>
      <c r="B93" s="4">
        <v>43708</v>
      </c>
      <c r="C93">
        <v>18.314340000000001</v>
      </c>
      <c r="D93">
        <v>30.956699999999998</v>
      </c>
      <c r="E93">
        <v>14.8071</v>
      </c>
      <c r="F93">
        <v>80.345499999999987</v>
      </c>
      <c r="G93">
        <v>10.710599999999999</v>
      </c>
      <c r="H93">
        <v>16.195999999999998</v>
      </c>
      <c r="I93">
        <f>MONTH(Table1[[#This Row],[date]])</f>
        <v>8</v>
      </c>
      <c r="J93">
        <f>ROUNDUP(Table1[[#This Row],[Month]]/3,0)</f>
        <v>3</v>
      </c>
      <c r="K93">
        <f>YEAR(Table1[[#This Row],[date]])</f>
        <v>2019</v>
      </c>
      <c r="L93" s="14">
        <f>IF(Table1[[#This Row],[Month]]&gt;=10,Table1[[#This Row],[Year]]+1+543,Table1[[#This Row],[Year]]+543)</f>
        <v>2562</v>
      </c>
      <c r="M93" s="14">
        <f>SUM(Table1[[#This Row],[0.25]:[10.0]])</f>
        <v>171.33023999999997</v>
      </c>
    </row>
    <row r="94" spans="1:13" hidden="1" x14ac:dyDescent="0.2">
      <c r="A94" t="s">
        <v>22</v>
      </c>
      <c r="B94" s="4">
        <v>43738</v>
      </c>
      <c r="C94">
        <v>18.656559999999999</v>
      </c>
      <c r="D94">
        <v>29.086600000000001</v>
      </c>
      <c r="E94">
        <v>13.9023</v>
      </c>
      <c r="F94">
        <v>80.239000000000004</v>
      </c>
      <c r="G94">
        <v>5.2160000000000002</v>
      </c>
      <c r="H94">
        <v>10.825199999999999</v>
      </c>
      <c r="I94">
        <f>MONTH(Table1[[#This Row],[date]])</f>
        <v>9</v>
      </c>
      <c r="J94">
        <f>ROUNDUP(Table1[[#This Row],[Month]]/3,0)</f>
        <v>3</v>
      </c>
      <c r="K94">
        <f>YEAR(Table1[[#This Row],[date]])</f>
        <v>2019</v>
      </c>
      <c r="L94" s="14">
        <f>IF(Table1[[#This Row],[Month]]&gt;=10,Table1[[#This Row],[Year]]+1+543,Table1[[#This Row],[Year]]+543)</f>
        <v>2562</v>
      </c>
      <c r="M94" s="14">
        <f>SUM(Table1[[#This Row],[0.25]:[10.0]])</f>
        <v>157.92565999999999</v>
      </c>
    </row>
    <row r="95" spans="1:13" hidden="1" x14ac:dyDescent="0.2">
      <c r="A95" t="s">
        <v>22</v>
      </c>
      <c r="B95" s="4">
        <v>43769</v>
      </c>
      <c r="C95">
        <v>21.223700000000001</v>
      </c>
      <c r="D95">
        <v>32.110099999999996</v>
      </c>
      <c r="E95">
        <v>12.9436</v>
      </c>
      <c r="F95">
        <v>87.126632999999998</v>
      </c>
      <c r="G95">
        <v>7.8795999999999999</v>
      </c>
      <c r="H95">
        <v>16.982800000000001</v>
      </c>
      <c r="I95">
        <f>MONTH(Table1[[#This Row],[date]])</f>
        <v>10</v>
      </c>
      <c r="J95">
        <f>ROUNDUP(Table1[[#This Row],[Month]]/3,0)</f>
        <v>4</v>
      </c>
      <c r="K95">
        <f>YEAR(Table1[[#This Row],[date]])</f>
        <v>2019</v>
      </c>
      <c r="L95" s="14">
        <f>IF(Table1[[#This Row],[Month]]&gt;=10,Table1[[#This Row],[Year]]+1+543,Table1[[#This Row],[Year]]+543)</f>
        <v>2563</v>
      </c>
      <c r="M95" s="14">
        <f>SUM(Table1[[#This Row],[0.25]:[10.0]])</f>
        <v>178.26643300000001</v>
      </c>
    </row>
    <row r="96" spans="1:13" hidden="1" x14ac:dyDescent="0.2">
      <c r="A96" t="s">
        <v>22</v>
      </c>
      <c r="B96" s="4">
        <v>43799</v>
      </c>
      <c r="C96">
        <v>18.7241</v>
      </c>
      <c r="D96">
        <v>29.064900000000002</v>
      </c>
      <c r="E96">
        <v>13.7209</v>
      </c>
      <c r="F96">
        <v>80.664699999999996</v>
      </c>
      <c r="G96">
        <v>5.6888000000000005</v>
      </c>
      <c r="H96">
        <v>12.806799999999999</v>
      </c>
      <c r="I96">
        <f>MONTH(Table1[[#This Row],[date]])</f>
        <v>11</v>
      </c>
      <c r="J96">
        <f>ROUNDUP(Table1[[#This Row],[Month]]/3,0)</f>
        <v>4</v>
      </c>
      <c r="K96">
        <f>YEAR(Table1[[#This Row],[date]])</f>
        <v>2019</v>
      </c>
      <c r="L96" s="14">
        <f>IF(Table1[[#This Row],[Month]]&gt;=10,Table1[[#This Row],[Year]]+1+543,Table1[[#This Row],[Year]]+543)</f>
        <v>2563</v>
      </c>
      <c r="M96" s="14">
        <f>SUM(Table1[[#This Row],[0.25]:[10.0]])</f>
        <v>160.67020000000002</v>
      </c>
    </row>
    <row r="97" spans="1:13" hidden="1" x14ac:dyDescent="0.2">
      <c r="A97" t="s">
        <v>22</v>
      </c>
      <c r="B97" s="4">
        <v>43830</v>
      </c>
      <c r="C97">
        <v>21.634</v>
      </c>
      <c r="D97">
        <v>31.783799999999999</v>
      </c>
      <c r="E97">
        <v>16.584600000000002</v>
      </c>
      <c r="F97">
        <v>92.227999999999994</v>
      </c>
      <c r="G97">
        <v>6.1134000000000004</v>
      </c>
      <c r="H97">
        <v>14.1104</v>
      </c>
      <c r="I97">
        <f>MONTH(Table1[[#This Row],[date]])</f>
        <v>12</v>
      </c>
      <c r="J97">
        <f>ROUNDUP(Table1[[#This Row],[Month]]/3,0)</f>
        <v>4</v>
      </c>
      <c r="K97">
        <f>YEAR(Table1[[#This Row],[date]])</f>
        <v>2019</v>
      </c>
      <c r="L97" s="14">
        <f>IF(Table1[[#This Row],[Month]]&gt;=10,Table1[[#This Row],[Year]]+1+543,Table1[[#This Row],[Year]]+543)</f>
        <v>2563</v>
      </c>
      <c r="M97" s="14">
        <f>SUM(Table1[[#This Row],[0.25]:[10.0]])</f>
        <v>182.45419999999999</v>
      </c>
    </row>
    <row r="98" spans="1:13" hidden="1" x14ac:dyDescent="0.2">
      <c r="A98" t="s">
        <v>22</v>
      </c>
      <c r="B98" s="4">
        <v>43861</v>
      </c>
      <c r="C98">
        <v>20.3048</v>
      </c>
      <c r="D98">
        <v>31.537299999999998</v>
      </c>
      <c r="E98">
        <v>16.081499999999998</v>
      </c>
      <c r="F98">
        <v>90.226399999999998</v>
      </c>
      <c r="G98">
        <v>6.4386000000000001</v>
      </c>
      <c r="H98">
        <v>13.9762</v>
      </c>
      <c r="I98">
        <f>MONTH(Table1[[#This Row],[date]])</f>
        <v>1</v>
      </c>
      <c r="J98">
        <f>ROUNDUP(Table1[[#This Row],[Month]]/3,0)</f>
        <v>1</v>
      </c>
      <c r="K98">
        <f>YEAR(Table1[[#This Row],[date]])</f>
        <v>2020</v>
      </c>
      <c r="L98" s="14">
        <f>IF(Table1[[#This Row],[Month]]&gt;=10,Table1[[#This Row],[Year]]+1+543,Table1[[#This Row],[Year]]+543)</f>
        <v>2563</v>
      </c>
      <c r="M98" s="14">
        <f>SUM(Table1[[#This Row],[0.25]:[10.0]])</f>
        <v>178.56479999999999</v>
      </c>
    </row>
    <row r="99" spans="1:13" hidden="1" x14ac:dyDescent="0.2">
      <c r="A99" t="s">
        <v>22</v>
      </c>
      <c r="B99" s="4">
        <v>43890</v>
      </c>
      <c r="C99">
        <v>19.1173</v>
      </c>
      <c r="D99">
        <v>28.207100000000001</v>
      </c>
      <c r="E99">
        <v>13.510800000000001</v>
      </c>
      <c r="F99">
        <v>84.616099999999989</v>
      </c>
      <c r="G99">
        <v>7.2029999999999994</v>
      </c>
      <c r="H99">
        <v>15.8414</v>
      </c>
      <c r="I99">
        <f>MONTH(Table1[[#This Row],[date]])</f>
        <v>2</v>
      </c>
      <c r="J99">
        <f>ROUNDUP(Table1[[#This Row],[Month]]/3,0)</f>
        <v>1</v>
      </c>
      <c r="K99">
        <f>YEAR(Table1[[#This Row],[date]])</f>
        <v>2020</v>
      </c>
      <c r="L99" s="14">
        <f>IF(Table1[[#This Row],[Month]]&gt;=10,Table1[[#This Row],[Year]]+1+543,Table1[[#This Row],[Year]]+543)</f>
        <v>2563</v>
      </c>
      <c r="M99" s="14">
        <f>SUM(Table1[[#This Row],[0.25]:[10.0]])</f>
        <v>168.4957</v>
      </c>
    </row>
    <row r="100" spans="1:13" hidden="1" x14ac:dyDescent="0.2">
      <c r="A100" t="s">
        <v>22</v>
      </c>
      <c r="B100" s="4">
        <v>43921</v>
      </c>
      <c r="C100">
        <v>20.828199999999999</v>
      </c>
      <c r="D100">
        <v>31.757200000000001</v>
      </c>
      <c r="E100">
        <v>16.831199999999999</v>
      </c>
      <c r="F100">
        <v>100.5046</v>
      </c>
      <c r="G100">
        <v>5.9391999999999996</v>
      </c>
      <c r="H100">
        <v>14.0684</v>
      </c>
      <c r="I100">
        <f>MONTH(Table1[[#This Row],[date]])</f>
        <v>3</v>
      </c>
      <c r="J100">
        <f>ROUNDUP(Table1[[#This Row],[Month]]/3,0)</f>
        <v>1</v>
      </c>
      <c r="K100">
        <f>YEAR(Table1[[#This Row],[date]])</f>
        <v>2020</v>
      </c>
      <c r="L100" s="14">
        <f>IF(Table1[[#This Row],[Month]]&gt;=10,Table1[[#This Row],[Year]]+1+543,Table1[[#This Row],[Year]]+543)</f>
        <v>2563</v>
      </c>
      <c r="M100" s="14">
        <f>SUM(Table1[[#This Row],[0.25]:[10.0]])</f>
        <v>189.9288</v>
      </c>
    </row>
    <row r="101" spans="1:13" hidden="1" x14ac:dyDescent="0.2">
      <c r="A101" t="s">
        <v>22</v>
      </c>
      <c r="B101" s="4">
        <v>43951</v>
      </c>
      <c r="C101">
        <v>14.5212</v>
      </c>
      <c r="D101">
        <v>25.799500000000002</v>
      </c>
      <c r="E101">
        <v>12.252600000000001</v>
      </c>
      <c r="F101">
        <v>86.476900000000001</v>
      </c>
      <c r="G101">
        <v>4.5344000000000007</v>
      </c>
      <c r="H101">
        <v>10.478400000000001</v>
      </c>
      <c r="I101">
        <f>MONTH(Table1[[#This Row],[date]])</f>
        <v>4</v>
      </c>
      <c r="J101">
        <f>ROUNDUP(Table1[[#This Row],[Month]]/3,0)</f>
        <v>2</v>
      </c>
      <c r="K101">
        <f>YEAR(Table1[[#This Row],[date]])</f>
        <v>2020</v>
      </c>
      <c r="L101" s="14">
        <f>IF(Table1[[#This Row],[Month]]&gt;=10,Table1[[#This Row],[Year]]+1+543,Table1[[#This Row],[Year]]+543)</f>
        <v>2563</v>
      </c>
      <c r="M101" s="14">
        <f>SUM(Table1[[#This Row],[0.25]:[10.0]])</f>
        <v>154.06300000000002</v>
      </c>
    </row>
    <row r="102" spans="1:13" hidden="1" x14ac:dyDescent="0.2">
      <c r="A102" t="s">
        <v>22</v>
      </c>
      <c r="B102" s="4">
        <v>43982</v>
      </c>
      <c r="C102">
        <v>17.312200000000001</v>
      </c>
      <c r="D102">
        <v>24.354200000000002</v>
      </c>
      <c r="E102">
        <v>10.8401</v>
      </c>
      <c r="F102">
        <v>73.582599999999999</v>
      </c>
      <c r="G102">
        <v>6.7257999999999996</v>
      </c>
      <c r="H102">
        <v>14.3736</v>
      </c>
      <c r="I102">
        <f>MONTH(Table1[[#This Row],[date]])</f>
        <v>5</v>
      </c>
      <c r="J102">
        <f>ROUNDUP(Table1[[#This Row],[Month]]/3,0)</f>
        <v>2</v>
      </c>
      <c r="K102">
        <f>YEAR(Table1[[#This Row],[date]])</f>
        <v>2020</v>
      </c>
      <c r="L102" s="14">
        <f>IF(Table1[[#This Row],[Month]]&gt;=10,Table1[[#This Row],[Year]]+1+543,Table1[[#This Row],[Year]]+543)</f>
        <v>2563</v>
      </c>
      <c r="M102" s="14">
        <f>SUM(Table1[[#This Row],[0.25]:[10.0]])</f>
        <v>147.1885</v>
      </c>
    </row>
    <row r="103" spans="1:13" hidden="1" x14ac:dyDescent="0.2">
      <c r="A103" t="s">
        <v>22</v>
      </c>
      <c r="B103" s="4">
        <v>44012</v>
      </c>
      <c r="C103">
        <v>20.217099999999999</v>
      </c>
      <c r="D103">
        <v>30.641500000000001</v>
      </c>
      <c r="E103">
        <v>14.979000000000001</v>
      </c>
      <c r="F103">
        <v>85.323399999999992</v>
      </c>
      <c r="G103">
        <v>4.9348000000000001</v>
      </c>
      <c r="H103">
        <v>10.567200000000001</v>
      </c>
      <c r="I103">
        <f>MONTH(Table1[[#This Row],[date]])</f>
        <v>6</v>
      </c>
      <c r="J103">
        <f>ROUNDUP(Table1[[#This Row],[Month]]/3,0)</f>
        <v>2</v>
      </c>
      <c r="K103">
        <f>YEAR(Table1[[#This Row],[date]])</f>
        <v>2020</v>
      </c>
      <c r="L103" s="14">
        <f>IF(Table1[[#This Row],[Month]]&gt;=10,Table1[[#This Row],[Year]]+1+543,Table1[[#This Row],[Year]]+543)</f>
        <v>2563</v>
      </c>
      <c r="M103" s="14">
        <f>SUM(Table1[[#This Row],[0.25]:[10.0]])</f>
        <v>166.66300000000001</v>
      </c>
    </row>
    <row r="104" spans="1:13" hidden="1" x14ac:dyDescent="0.2">
      <c r="A104" t="s">
        <v>22</v>
      </c>
      <c r="B104" s="4">
        <v>44043</v>
      </c>
      <c r="C104">
        <v>22.537299999999998</v>
      </c>
      <c r="D104">
        <v>33.858699999999999</v>
      </c>
      <c r="E104">
        <v>14.546700000000001</v>
      </c>
      <c r="F104">
        <v>94.728499999999997</v>
      </c>
      <c r="G104">
        <v>4.9620000000000006</v>
      </c>
      <c r="H104">
        <v>10.722000000000001</v>
      </c>
      <c r="I104">
        <f>MONTH(Table1[[#This Row],[date]])</f>
        <v>7</v>
      </c>
      <c r="J104">
        <f>ROUNDUP(Table1[[#This Row],[Month]]/3,0)</f>
        <v>3</v>
      </c>
      <c r="K104">
        <f>YEAR(Table1[[#This Row],[date]])</f>
        <v>2020</v>
      </c>
      <c r="L104" s="14">
        <f>IF(Table1[[#This Row],[Month]]&gt;=10,Table1[[#This Row],[Year]]+1+543,Table1[[#This Row],[Year]]+543)</f>
        <v>2563</v>
      </c>
      <c r="M104" s="14">
        <f>SUM(Table1[[#This Row],[0.25]:[10.0]])</f>
        <v>181.3552</v>
      </c>
    </row>
    <row r="105" spans="1:13" hidden="1" x14ac:dyDescent="0.2">
      <c r="A105" t="s">
        <v>22</v>
      </c>
      <c r="B105" s="4">
        <v>44074</v>
      </c>
      <c r="C105">
        <v>18.752800000000001</v>
      </c>
      <c r="D105">
        <v>27.468</v>
      </c>
      <c r="E105">
        <v>11.7666</v>
      </c>
      <c r="F105">
        <v>85.231899999999996</v>
      </c>
      <c r="G105">
        <v>5.4032</v>
      </c>
      <c r="H105">
        <v>10.702</v>
      </c>
      <c r="I105">
        <f>MONTH(Table1[[#This Row],[date]])</f>
        <v>8</v>
      </c>
      <c r="J105">
        <f>ROUNDUP(Table1[[#This Row],[Month]]/3,0)</f>
        <v>3</v>
      </c>
      <c r="K105">
        <f>YEAR(Table1[[#This Row],[date]])</f>
        <v>2020</v>
      </c>
      <c r="L105" s="14">
        <f>IF(Table1[[#This Row],[Month]]&gt;=10,Table1[[#This Row],[Year]]+1+543,Table1[[#This Row],[Year]]+543)</f>
        <v>2563</v>
      </c>
      <c r="M105" s="14">
        <f>SUM(Table1[[#This Row],[0.25]:[10.0]])</f>
        <v>159.32449999999997</v>
      </c>
    </row>
    <row r="106" spans="1:13" hidden="1" x14ac:dyDescent="0.2">
      <c r="A106" t="s">
        <v>22</v>
      </c>
      <c r="B106" s="4">
        <v>44104</v>
      </c>
      <c r="C106">
        <v>19.367699999999999</v>
      </c>
      <c r="D106">
        <v>28.1221</v>
      </c>
      <c r="E106">
        <v>12.4933</v>
      </c>
      <c r="F106">
        <v>83.188999999999993</v>
      </c>
      <c r="G106">
        <v>6.1450000000000005</v>
      </c>
      <c r="H106">
        <v>12.1652</v>
      </c>
      <c r="I106">
        <f>MONTH(Table1[[#This Row],[date]])</f>
        <v>9</v>
      </c>
      <c r="J106">
        <f>ROUNDUP(Table1[[#This Row],[Month]]/3,0)</f>
        <v>3</v>
      </c>
      <c r="K106">
        <f>YEAR(Table1[[#This Row],[date]])</f>
        <v>2020</v>
      </c>
      <c r="L106" s="14">
        <f>IF(Table1[[#This Row],[Month]]&gt;=10,Table1[[#This Row],[Year]]+1+543,Table1[[#This Row],[Year]]+543)</f>
        <v>2563</v>
      </c>
      <c r="M106" s="14">
        <f>SUM(Table1[[#This Row],[0.25]:[10.0]])</f>
        <v>161.48230000000001</v>
      </c>
    </row>
    <row r="107" spans="1:13" hidden="1" x14ac:dyDescent="0.2">
      <c r="A107" t="s">
        <v>22</v>
      </c>
      <c r="B107" s="4">
        <v>44135</v>
      </c>
      <c r="C107">
        <v>17.2103</v>
      </c>
      <c r="D107">
        <v>28.178899999999999</v>
      </c>
      <c r="E107">
        <v>10.820499999999999</v>
      </c>
      <c r="F107">
        <v>76.740799999999993</v>
      </c>
      <c r="G107">
        <v>6.0244</v>
      </c>
      <c r="H107">
        <v>12.5808</v>
      </c>
      <c r="I107">
        <f>MONTH(Table1[[#This Row],[date]])</f>
        <v>10</v>
      </c>
      <c r="J107">
        <f>ROUNDUP(Table1[[#This Row],[Month]]/3,0)</f>
        <v>4</v>
      </c>
      <c r="K107">
        <f>YEAR(Table1[[#This Row],[date]])</f>
        <v>2020</v>
      </c>
      <c r="L107" s="14">
        <f>IF(Table1[[#This Row],[Month]]&gt;=10,Table1[[#This Row],[Year]]+1+543,Table1[[#This Row],[Year]]+543)</f>
        <v>2564</v>
      </c>
      <c r="M107" s="14">
        <f>SUM(Table1[[#This Row],[0.25]:[10.0]])</f>
        <v>151.5557</v>
      </c>
    </row>
    <row r="108" spans="1:13" hidden="1" x14ac:dyDescent="0.2">
      <c r="A108" t="s">
        <v>22</v>
      </c>
      <c r="B108" s="4">
        <v>44165</v>
      </c>
      <c r="C108">
        <v>17.729520000000001</v>
      </c>
      <c r="D108">
        <v>27.063200000000002</v>
      </c>
      <c r="E108">
        <v>11.572500000000002</v>
      </c>
      <c r="F108">
        <v>77.364599999999996</v>
      </c>
      <c r="G108">
        <v>5.6866000000000003</v>
      </c>
      <c r="H108">
        <v>11.0472</v>
      </c>
      <c r="I108">
        <f>MONTH(Table1[[#This Row],[date]])</f>
        <v>11</v>
      </c>
      <c r="J108">
        <f>ROUNDUP(Table1[[#This Row],[Month]]/3,0)</f>
        <v>4</v>
      </c>
      <c r="K108">
        <f>YEAR(Table1[[#This Row],[date]])</f>
        <v>2020</v>
      </c>
      <c r="L108" s="14">
        <f>IF(Table1[[#This Row],[Month]]&gt;=10,Table1[[#This Row],[Year]]+1+543,Table1[[#This Row],[Year]]+543)</f>
        <v>2564</v>
      </c>
      <c r="M108" s="14">
        <f>SUM(Table1[[#This Row],[0.25]:[10.0]])</f>
        <v>150.46362000000002</v>
      </c>
    </row>
    <row r="109" spans="1:13" hidden="1" x14ac:dyDescent="0.2">
      <c r="A109" t="s">
        <v>22</v>
      </c>
      <c r="B109" s="4">
        <v>44196</v>
      </c>
      <c r="C109">
        <v>19.38316</v>
      </c>
      <c r="D109">
        <v>30.514899999999997</v>
      </c>
      <c r="E109">
        <v>12.1791</v>
      </c>
      <c r="F109">
        <v>86.279700000000005</v>
      </c>
      <c r="G109">
        <v>5.3006000000000002</v>
      </c>
      <c r="H109">
        <v>10.494800000000001</v>
      </c>
      <c r="I109">
        <f>MONTH(Table1[[#This Row],[date]])</f>
        <v>12</v>
      </c>
      <c r="J109">
        <f>ROUNDUP(Table1[[#This Row],[Month]]/3,0)</f>
        <v>4</v>
      </c>
      <c r="K109">
        <f>YEAR(Table1[[#This Row],[date]])</f>
        <v>2020</v>
      </c>
      <c r="L109" s="14">
        <f>IF(Table1[[#This Row],[Month]]&gt;=10,Table1[[#This Row],[Year]]+1+543,Table1[[#This Row],[Year]]+543)</f>
        <v>2564</v>
      </c>
      <c r="M109" s="14">
        <f>SUM(Table1[[#This Row],[0.25]:[10.0]])</f>
        <v>164.15226000000001</v>
      </c>
    </row>
    <row r="110" spans="1:13" hidden="1" x14ac:dyDescent="0.2">
      <c r="A110" t="s">
        <v>22</v>
      </c>
      <c r="B110" s="4">
        <v>44227</v>
      </c>
      <c r="C110">
        <v>11.85624</v>
      </c>
      <c r="D110">
        <v>22.290300000000002</v>
      </c>
      <c r="E110">
        <v>10.6713</v>
      </c>
      <c r="F110">
        <v>70.3292</v>
      </c>
      <c r="G110">
        <v>5.4722</v>
      </c>
      <c r="H110">
        <v>11.5784</v>
      </c>
      <c r="I110">
        <f>MONTH(Table1[[#This Row],[date]])</f>
        <v>1</v>
      </c>
      <c r="J110">
        <f>ROUNDUP(Table1[[#This Row],[Month]]/3,0)</f>
        <v>1</v>
      </c>
      <c r="K110">
        <f>YEAR(Table1[[#This Row],[date]])</f>
        <v>2021</v>
      </c>
      <c r="L110" s="14">
        <f>IF(Table1[[#This Row],[Month]]&gt;=10,Table1[[#This Row],[Year]]+1+543,Table1[[#This Row],[Year]]+543)</f>
        <v>2564</v>
      </c>
      <c r="M110" s="14">
        <f>SUM(Table1[[#This Row],[0.25]:[10.0]])</f>
        <v>132.19764000000001</v>
      </c>
    </row>
    <row r="111" spans="1:13" hidden="1" x14ac:dyDescent="0.2">
      <c r="A111" t="s">
        <v>22</v>
      </c>
      <c r="B111" s="4">
        <v>44255</v>
      </c>
      <c r="C111">
        <v>12.884879999999999</v>
      </c>
      <c r="D111">
        <v>25.399699999999999</v>
      </c>
      <c r="E111">
        <v>10.337199999999999</v>
      </c>
      <c r="F111">
        <v>61.485800000000005</v>
      </c>
      <c r="G111">
        <v>4.9576000000000002</v>
      </c>
      <c r="H111">
        <v>9.6218000000000004</v>
      </c>
      <c r="I111">
        <f>MONTH(Table1[[#This Row],[date]])</f>
        <v>2</v>
      </c>
      <c r="J111">
        <f>ROUNDUP(Table1[[#This Row],[Month]]/3,0)</f>
        <v>1</v>
      </c>
      <c r="K111">
        <f>YEAR(Table1[[#This Row],[date]])</f>
        <v>2021</v>
      </c>
      <c r="L111" s="14">
        <f>IF(Table1[[#This Row],[Month]]&gt;=10,Table1[[#This Row],[Year]]+1+543,Table1[[#This Row],[Year]]+543)</f>
        <v>2564</v>
      </c>
      <c r="M111" s="14">
        <f>SUM(Table1[[#This Row],[0.25]:[10.0]])</f>
        <v>124.68698000000001</v>
      </c>
    </row>
    <row r="112" spans="1:13" hidden="1" x14ac:dyDescent="0.2">
      <c r="A112" t="s">
        <v>22</v>
      </c>
      <c r="B112" s="4">
        <v>44286</v>
      </c>
      <c r="C112">
        <v>19.690620000000003</v>
      </c>
      <c r="D112">
        <v>36.028999999999996</v>
      </c>
      <c r="E112">
        <v>11.113099999999999</v>
      </c>
      <c r="F112">
        <v>91.096699999999998</v>
      </c>
      <c r="G112">
        <v>5.6444000000000001</v>
      </c>
      <c r="H112">
        <v>12.674399999999999</v>
      </c>
      <c r="I112">
        <f>MONTH(Table1[[#This Row],[date]])</f>
        <v>3</v>
      </c>
      <c r="J112">
        <f>ROUNDUP(Table1[[#This Row],[Month]]/3,0)</f>
        <v>1</v>
      </c>
      <c r="K112">
        <f>YEAR(Table1[[#This Row],[date]])</f>
        <v>2021</v>
      </c>
      <c r="L112" s="14">
        <f>IF(Table1[[#This Row],[Month]]&gt;=10,Table1[[#This Row],[Year]]+1+543,Table1[[#This Row],[Year]]+543)</f>
        <v>2564</v>
      </c>
      <c r="M112" s="14">
        <f>SUM(Table1[[#This Row],[0.25]:[10.0]])</f>
        <v>176.24821999999998</v>
      </c>
    </row>
    <row r="113" spans="1:13" hidden="1" x14ac:dyDescent="0.2">
      <c r="A113" t="s">
        <v>22</v>
      </c>
      <c r="B113" s="4">
        <v>44316</v>
      </c>
      <c r="C113">
        <v>15.89528</v>
      </c>
      <c r="D113">
        <v>28.9483</v>
      </c>
      <c r="E113">
        <v>8.9754000000000005</v>
      </c>
      <c r="F113">
        <v>72.958399999999997</v>
      </c>
      <c r="G113">
        <v>4.8604000000000003</v>
      </c>
      <c r="H113">
        <v>9.0644000000000009</v>
      </c>
      <c r="I113">
        <f>MONTH(Table1[[#This Row],[date]])</f>
        <v>4</v>
      </c>
      <c r="J113">
        <f>ROUNDUP(Table1[[#This Row],[Month]]/3,0)</f>
        <v>2</v>
      </c>
      <c r="K113">
        <f>YEAR(Table1[[#This Row],[date]])</f>
        <v>2021</v>
      </c>
      <c r="L113" s="14">
        <f>IF(Table1[[#This Row],[Month]]&gt;=10,Table1[[#This Row],[Year]]+1+543,Table1[[#This Row],[Year]]+543)</f>
        <v>2564</v>
      </c>
      <c r="M113" s="14">
        <f>SUM(Table1[[#This Row],[0.25]:[10.0]])</f>
        <v>140.70218</v>
      </c>
    </row>
    <row r="114" spans="1:13" hidden="1" x14ac:dyDescent="0.2">
      <c r="A114" t="s">
        <v>22</v>
      </c>
      <c r="B114" s="4">
        <v>44347</v>
      </c>
      <c r="C114">
        <v>13.7689</v>
      </c>
      <c r="D114">
        <v>22.606200000000001</v>
      </c>
      <c r="E114">
        <v>9.1067999999999998</v>
      </c>
      <c r="F114">
        <v>71.692700000000002</v>
      </c>
      <c r="G114">
        <v>5.0463999999999993</v>
      </c>
      <c r="H114">
        <v>5.0375999999999994</v>
      </c>
      <c r="I114">
        <f>MONTH(Table1[[#This Row],[date]])</f>
        <v>5</v>
      </c>
      <c r="J114">
        <f>ROUNDUP(Table1[[#This Row],[Month]]/3,0)</f>
        <v>2</v>
      </c>
      <c r="K114">
        <f>YEAR(Table1[[#This Row],[date]])</f>
        <v>2021</v>
      </c>
      <c r="L114" s="14">
        <f>IF(Table1[[#This Row],[Month]]&gt;=10,Table1[[#This Row],[Year]]+1+543,Table1[[#This Row],[Year]]+543)</f>
        <v>2564</v>
      </c>
      <c r="M114" s="14">
        <f>SUM(Table1[[#This Row],[0.25]:[10.0]])</f>
        <v>127.2586</v>
      </c>
    </row>
    <row r="115" spans="1:13" hidden="1" x14ac:dyDescent="0.2">
      <c r="A115" t="s">
        <v>22</v>
      </c>
      <c r="B115" s="4">
        <v>44377</v>
      </c>
      <c r="C115">
        <v>15.7537</v>
      </c>
      <c r="D115">
        <v>27.407600000000002</v>
      </c>
      <c r="E115">
        <v>9.7436000000000007</v>
      </c>
      <c r="F115">
        <v>79.361400000000003</v>
      </c>
      <c r="G115">
        <v>7.9298000000000002</v>
      </c>
      <c r="H115">
        <v>3.5771999999999999</v>
      </c>
      <c r="I115">
        <f>MONTH(Table1[[#This Row],[date]])</f>
        <v>6</v>
      </c>
      <c r="J115">
        <f>ROUNDUP(Table1[[#This Row],[Month]]/3,0)</f>
        <v>2</v>
      </c>
      <c r="K115">
        <f>YEAR(Table1[[#This Row],[date]])</f>
        <v>2021</v>
      </c>
      <c r="L115" s="14">
        <f>IF(Table1[[#This Row],[Month]]&gt;=10,Table1[[#This Row],[Year]]+1+543,Table1[[#This Row],[Year]]+543)</f>
        <v>2564</v>
      </c>
      <c r="M115" s="14">
        <f>SUM(Table1[[#This Row],[0.25]:[10.0]])</f>
        <v>143.77330000000001</v>
      </c>
    </row>
    <row r="116" spans="1:13" hidden="1" x14ac:dyDescent="0.2">
      <c r="A116" t="s">
        <v>22</v>
      </c>
      <c r="B116" s="4">
        <v>44408</v>
      </c>
      <c r="C116">
        <v>12.7629</v>
      </c>
      <c r="D116">
        <v>21.867699999999999</v>
      </c>
      <c r="E116">
        <v>7.3287000000000004</v>
      </c>
      <c r="F116">
        <v>70.075000000000003</v>
      </c>
      <c r="G116">
        <v>6.2342000000000004</v>
      </c>
      <c r="H116">
        <v>3.5156000000000001</v>
      </c>
      <c r="I116">
        <f>MONTH(Table1[[#This Row],[date]])</f>
        <v>7</v>
      </c>
      <c r="J116">
        <f>ROUNDUP(Table1[[#This Row],[Month]]/3,0)</f>
        <v>3</v>
      </c>
      <c r="K116">
        <f>YEAR(Table1[[#This Row],[date]])</f>
        <v>2021</v>
      </c>
      <c r="L116" s="14">
        <f>IF(Table1[[#This Row],[Month]]&gt;=10,Table1[[#This Row],[Year]]+1+543,Table1[[#This Row],[Year]]+543)</f>
        <v>2564</v>
      </c>
      <c r="M116" s="14">
        <f>SUM(Table1[[#This Row],[0.25]:[10.0]])</f>
        <v>121.78410000000001</v>
      </c>
    </row>
    <row r="117" spans="1:13" hidden="1" x14ac:dyDescent="0.2">
      <c r="A117" t="s">
        <v>22</v>
      </c>
      <c r="B117" s="4">
        <v>44439</v>
      </c>
      <c r="C117">
        <v>11.820399999999999</v>
      </c>
      <c r="D117">
        <v>19.904500000000002</v>
      </c>
      <c r="E117">
        <v>6.9578999999999995</v>
      </c>
      <c r="F117">
        <v>65.709999999999994</v>
      </c>
      <c r="G117">
        <v>5.6341999999999999</v>
      </c>
      <c r="H117">
        <v>3.6863999999999999</v>
      </c>
      <c r="I117">
        <f>MONTH(Table1[[#This Row],[date]])</f>
        <v>8</v>
      </c>
      <c r="J117">
        <f>ROUNDUP(Table1[[#This Row],[Month]]/3,0)</f>
        <v>3</v>
      </c>
      <c r="K117">
        <f>YEAR(Table1[[#This Row],[date]])</f>
        <v>2021</v>
      </c>
      <c r="L117" s="14">
        <f>IF(Table1[[#This Row],[Month]]&gt;=10,Table1[[#This Row],[Year]]+1+543,Table1[[#This Row],[Year]]+543)</f>
        <v>2564</v>
      </c>
      <c r="M117" s="14">
        <f>SUM(Table1[[#This Row],[0.25]:[10.0]])</f>
        <v>113.71339999999999</v>
      </c>
    </row>
    <row r="118" spans="1:13" hidden="1" x14ac:dyDescent="0.2">
      <c r="A118" t="s">
        <v>22</v>
      </c>
      <c r="B118" s="4">
        <v>44469</v>
      </c>
      <c r="C118">
        <v>13.604699999999999</v>
      </c>
      <c r="D118">
        <v>23.653299999999998</v>
      </c>
      <c r="E118">
        <v>7.3130999999999995</v>
      </c>
      <c r="F118">
        <v>64.695599999999999</v>
      </c>
      <c r="G118">
        <v>4.0728</v>
      </c>
      <c r="H118">
        <v>10.019599999999999</v>
      </c>
      <c r="I118">
        <f>MONTH(Table1[[#This Row],[date]])</f>
        <v>9</v>
      </c>
      <c r="J118">
        <f>ROUNDUP(Table1[[#This Row],[Month]]/3,0)</f>
        <v>3</v>
      </c>
      <c r="K118">
        <f>YEAR(Table1[[#This Row],[date]])</f>
        <v>2021</v>
      </c>
      <c r="L118" s="14">
        <f>IF(Table1[[#This Row],[Month]]&gt;=10,Table1[[#This Row],[Year]]+1+543,Table1[[#This Row],[Year]]+543)</f>
        <v>2564</v>
      </c>
      <c r="M118" s="14">
        <f>SUM(Table1[[#This Row],[0.25]:[10.0]])</f>
        <v>123.35909999999998</v>
      </c>
    </row>
    <row r="119" spans="1:13" hidden="1" x14ac:dyDescent="0.2">
      <c r="A119" t="s">
        <v>22</v>
      </c>
      <c r="B119" s="4">
        <v>44500</v>
      </c>
      <c r="C119">
        <v>13.7765</v>
      </c>
      <c r="D119">
        <v>24.663</v>
      </c>
      <c r="E119">
        <v>7.1109999999999998</v>
      </c>
      <c r="F119">
        <v>64.274799999999999</v>
      </c>
      <c r="G119">
        <v>4.0212000000000003</v>
      </c>
      <c r="H119">
        <v>9.6939999999999991</v>
      </c>
      <c r="I119">
        <f>MONTH(Table1[[#This Row],[date]])</f>
        <v>10</v>
      </c>
      <c r="J119">
        <f>ROUNDUP(Table1[[#This Row],[Month]]/3,0)</f>
        <v>4</v>
      </c>
      <c r="K119">
        <f>YEAR(Table1[[#This Row],[date]])</f>
        <v>2021</v>
      </c>
      <c r="L119" s="14">
        <f>IF(Table1[[#This Row],[Month]]&gt;=10,Table1[[#This Row],[Year]]+1+543,Table1[[#This Row],[Year]]+543)</f>
        <v>2565</v>
      </c>
      <c r="M119" s="14">
        <f>SUM(Table1[[#This Row],[0.25]:[10.0]])</f>
        <v>123.54049999999999</v>
      </c>
    </row>
    <row r="120" spans="1:13" hidden="1" x14ac:dyDescent="0.2">
      <c r="A120" t="s">
        <v>22</v>
      </c>
      <c r="B120" s="4">
        <v>44530</v>
      </c>
      <c r="C120">
        <v>15.2056</v>
      </c>
      <c r="D120">
        <v>26.569499999999998</v>
      </c>
      <c r="E120">
        <v>7.2649999999999997</v>
      </c>
      <c r="F120">
        <v>66.262</v>
      </c>
      <c r="G120">
        <v>3.7881999999999998</v>
      </c>
      <c r="H120">
        <v>7.9939999999999998</v>
      </c>
      <c r="I120">
        <f>MONTH(Table1[[#This Row],[date]])</f>
        <v>11</v>
      </c>
      <c r="J120">
        <f>ROUNDUP(Table1[[#This Row],[Month]]/3,0)</f>
        <v>4</v>
      </c>
      <c r="K120">
        <f>YEAR(Table1[[#This Row],[date]])</f>
        <v>2021</v>
      </c>
      <c r="L120" s="14">
        <f>IF(Table1[[#This Row],[Month]]&gt;=10,Table1[[#This Row],[Year]]+1+543,Table1[[#This Row],[Year]]+543)</f>
        <v>2565</v>
      </c>
      <c r="M120" s="14">
        <f>SUM(Table1[[#This Row],[0.25]:[10.0]])</f>
        <v>127.0843</v>
      </c>
    </row>
    <row r="121" spans="1:13" hidden="1" x14ac:dyDescent="0.2">
      <c r="A121" t="s">
        <v>22</v>
      </c>
      <c r="B121" s="4">
        <v>44561</v>
      </c>
      <c r="C121">
        <v>18.415499999999998</v>
      </c>
      <c r="D121">
        <v>30.7378</v>
      </c>
      <c r="E121">
        <v>9.1531000000000002</v>
      </c>
      <c r="F121">
        <v>83.005600000000001</v>
      </c>
      <c r="G121">
        <v>4.7210000000000001</v>
      </c>
      <c r="H121">
        <v>10.1576</v>
      </c>
      <c r="I121">
        <f>MONTH(Table1[[#This Row],[date]])</f>
        <v>12</v>
      </c>
      <c r="J121">
        <f>ROUNDUP(Table1[[#This Row],[Month]]/3,0)</f>
        <v>4</v>
      </c>
      <c r="K121">
        <f>YEAR(Table1[[#This Row],[date]])</f>
        <v>2021</v>
      </c>
      <c r="L121" s="14">
        <f>IF(Table1[[#This Row],[Month]]&gt;=10,Table1[[#This Row],[Year]]+1+543,Table1[[#This Row],[Year]]+543)</f>
        <v>2565</v>
      </c>
      <c r="M121" s="14">
        <f>SUM(Table1[[#This Row],[0.25]:[10.0]])</f>
        <v>156.19060000000002</v>
      </c>
    </row>
    <row r="122" spans="1:13" hidden="1" x14ac:dyDescent="0.2">
      <c r="A122" t="s">
        <v>22</v>
      </c>
      <c r="B122" s="4">
        <v>44592</v>
      </c>
      <c r="C122">
        <v>14.760300000000001</v>
      </c>
      <c r="D122">
        <v>24.8264</v>
      </c>
      <c r="E122">
        <v>6.8662999999999998</v>
      </c>
      <c r="F122">
        <v>65.163699999999992</v>
      </c>
      <c r="G122">
        <v>4.4203999999999999</v>
      </c>
      <c r="H122">
        <v>9.2872000000000003</v>
      </c>
      <c r="I122">
        <f>MONTH(Table1[[#This Row],[date]])</f>
        <v>1</v>
      </c>
      <c r="J122">
        <f>ROUNDUP(Table1[[#This Row],[Month]]/3,0)</f>
        <v>1</v>
      </c>
      <c r="K122">
        <f>YEAR(Table1[[#This Row],[date]])</f>
        <v>2022</v>
      </c>
      <c r="L122" s="14">
        <f>IF(Table1[[#This Row],[Month]]&gt;=10,Table1[[#This Row],[Year]]+1+543,Table1[[#This Row],[Year]]+543)</f>
        <v>2565</v>
      </c>
      <c r="M122" s="14">
        <f>SUM(Table1[[#This Row],[0.25]:[10.0]])</f>
        <v>125.32429999999999</v>
      </c>
    </row>
    <row r="123" spans="1:13" hidden="1" x14ac:dyDescent="0.2">
      <c r="A123" t="s">
        <v>22</v>
      </c>
      <c r="B123" s="4">
        <v>44620</v>
      </c>
      <c r="C123">
        <v>14.202</v>
      </c>
      <c r="D123">
        <v>24.916800000000002</v>
      </c>
      <c r="E123">
        <v>7.0319000000000003</v>
      </c>
      <c r="F123">
        <v>72.242599999999996</v>
      </c>
      <c r="G123">
        <v>2.9338000000000002</v>
      </c>
      <c r="H123">
        <v>6.149</v>
      </c>
      <c r="I123">
        <f>MONTH(Table1[[#This Row],[date]])</f>
        <v>2</v>
      </c>
      <c r="J123">
        <f>ROUNDUP(Table1[[#This Row],[Month]]/3,0)</f>
        <v>1</v>
      </c>
      <c r="K123">
        <f>YEAR(Table1[[#This Row],[date]])</f>
        <v>2022</v>
      </c>
      <c r="L123" s="14">
        <f>IF(Table1[[#This Row],[Month]]&gt;=10,Table1[[#This Row],[Year]]+1+543,Table1[[#This Row],[Year]]+543)</f>
        <v>2565</v>
      </c>
      <c r="M123" s="14">
        <f>SUM(Table1[[#This Row],[0.25]:[10.0]])</f>
        <v>127.4761</v>
      </c>
    </row>
    <row r="124" spans="1:13" hidden="1" x14ac:dyDescent="0.2">
      <c r="A124" t="s">
        <v>22</v>
      </c>
      <c r="B124" s="4">
        <v>44651</v>
      </c>
      <c r="C124">
        <v>19.2621</v>
      </c>
      <c r="D124">
        <v>33.527000000000001</v>
      </c>
      <c r="E124">
        <v>10.4186</v>
      </c>
      <c r="F124">
        <v>101.518</v>
      </c>
      <c r="G124">
        <v>5.4964000000000004</v>
      </c>
      <c r="H124">
        <v>11.248399999999998</v>
      </c>
      <c r="I124">
        <f>MONTH(Table1[[#This Row],[date]])</f>
        <v>3</v>
      </c>
      <c r="J124">
        <f>ROUNDUP(Table1[[#This Row],[Month]]/3,0)</f>
        <v>1</v>
      </c>
      <c r="K124">
        <f>YEAR(Table1[[#This Row],[date]])</f>
        <v>2022</v>
      </c>
      <c r="L124" s="14">
        <f>IF(Table1[[#This Row],[Month]]&gt;=10,Table1[[#This Row],[Year]]+1+543,Table1[[#This Row],[Year]]+543)</f>
        <v>2565</v>
      </c>
      <c r="M124" s="14">
        <f>SUM(Table1[[#This Row],[0.25]:[10.0]])</f>
        <v>181.47050000000002</v>
      </c>
    </row>
    <row r="125" spans="1:13" hidden="1" x14ac:dyDescent="0.2">
      <c r="A125" t="s">
        <v>22</v>
      </c>
      <c r="B125" s="4">
        <v>44681</v>
      </c>
      <c r="C125">
        <v>18.688699999999997</v>
      </c>
      <c r="D125">
        <v>30.8169</v>
      </c>
      <c r="E125">
        <v>9.9864999999999995</v>
      </c>
      <c r="F125">
        <v>92.908199999999994</v>
      </c>
      <c r="G125">
        <v>4.4796000000000005</v>
      </c>
      <c r="H125">
        <v>9.4212000000000007</v>
      </c>
      <c r="I125">
        <f>MONTH(Table1[[#This Row],[date]])</f>
        <v>4</v>
      </c>
      <c r="J125">
        <f>ROUNDUP(Table1[[#This Row],[Month]]/3,0)</f>
        <v>2</v>
      </c>
      <c r="K125">
        <f>YEAR(Table1[[#This Row],[date]])</f>
        <v>2022</v>
      </c>
      <c r="L125" s="14">
        <f>IF(Table1[[#This Row],[Month]]&gt;=10,Table1[[#This Row],[Year]]+1+543,Table1[[#This Row],[Year]]+543)</f>
        <v>2565</v>
      </c>
      <c r="M125" s="14">
        <f>SUM(Table1[[#This Row],[0.25]:[10.0]])</f>
        <v>166.30109999999999</v>
      </c>
    </row>
    <row r="126" spans="1:13" hidden="1" x14ac:dyDescent="0.2">
      <c r="A126" t="s">
        <v>22</v>
      </c>
      <c r="B126" s="4">
        <v>44712</v>
      </c>
      <c r="C126">
        <v>18.011100000000003</v>
      </c>
      <c r="D126">
        <v>30.3171</v>
      </c>
      <c r="E126">
        <v>10.2713</v>
      </c>
      <c r="F126">
        <v>95.068200000000004</v>
      </c>
      <c r="G126">
        <v>4.7538</v>
      </c>
      <c r="H126">
        <v>9.1428000000000011</v>
      </c>
      <c r="I126">
        <f>MONTH(Table1[[#This Row],[date]])</f>
        <v>5</v>
      </c>
      <c r="J126">
        <f>ROUNDUP(Table1[[#This Row],[Month]]/3,0)</f>
        <v>2</v>
      </c>
      <c r="K126">
        <f>YEAR(Table1[[#This Row],[date]])</f>
        <v>2022</v>
      </c>
      <c r="L126" s="14">
        <f>IF(Table1[[#This Row],[Month]]&gt;=10,Table1[[#This Row],[Year]]+1+543,Table1[[#This Row],[Year]]+543)</f>
        <v>2565</v>
      </c>
      <c r="M126" s="14">
        <f>SUM(Table1[[#This Row],[0.25]:[10.0]])</f>
        <v>167.56430000000003</v>
      </c>
    </row>
    <row r="127" spans="1:13" hidden="1" x14ac:dyDescent="0.2">
      <c r="A127" t="s">
        <v>22</v>
      </c>
      <c r="B127" s="4">
        <v>44742</v>
      </c>
      <c r="C127">
        <v>19.261000000000003</v>
      </c>
      <c r="D127">
        <v>31.530799999999999</v>
      </c>
      <c r="E127">
        <v>9.273299999999999</v>
      </c>
      <c r="F127">
        <v>97.996499999999997</v>
      </c>
      <c r="G127">
        <v>4.2160000000000002</v>
      </c>
      <c r="H127">
        <v>8.4928000000000008</v>
      </c>
      <c r="I127">
        <f>MONTH(Table1[[#This Row],[date]])</f>
        <v>6</v>
      </c>
      <c r="J127">
        <f>ROUNDUP(Table1[[#This Row],[Month]]/3,0)</f>
        <v>2</v>
      </c>
      <c r="K127">
        <f>YEAR(Table1[[#This Row],[date]])</f>
        <v>2022</v>
      </c>
      <c r="L127" s="14">
        <f>IF(Table1[[#This Row],[Month]]&gt;=10,Table1[[#This Row],[Year]]+1+543,Table1[[#This Row],[Year]]+543)</f>
        <v>2565</v>
      </c>
      <c r="M127" s="14">
        <f>SUM(Table1[[#This Row],[0.25]:[10.0]])</f>
        <v>170.7704</v>
      </c>
    </row>
    <row r="128" spans="1:13" hidden="1" x14ac:dyDescent="0.2">
      <c r="A128" t="s">
        <v>22</v>
      </c>
      <c r="B128" s="4">
        <v>44773</v>
      </c>
      <c r="C128">
        <v>16.8779</v>
      </c>
      <c r="D128">
        <v>29.461400000000001</v>
      </c>
      <c r="E128">
        <v>8.0389999999999997</v>
      </c>
      <c r="F128">
        <v>90.5685</v>
      </c>
      <c r="G128">
        <v>4.0266000000000002</v>
      </c>
      <c r="H128">
        <v>7.6807999999999996</v>
      </c>
      <c r="I128">
        <f>MONTH(Table1[[#This Row],[date]])</f>
        <v>7</v>
      </c>
      <c r="J128">
        <f>ROUNDUP(Table1[[#This Row],[Month]]/3,0)</f>
        <v>3</v>
      </c>
      <c r="K128">
        <f>YEAR(Table1[[#This Row],[date]])</f>
        <v>2022</v>
      </c>
      <c r="L128" s="14">
        <f>IF(Table1[[#This Row],[Month]]&gt;=10,Table1[[#This Row],[Year]]+1+543,Table1[[#This Row],[Year]]+543)</f>
        <v>2565</v>
      </c>
      <c r="M128" s="14">
        <f>SUM(Table1[[#This Row],[0.25]:[10.0]])</f>
        <v>156.6542</v>
      </c>
    </row>
    <row r="129" spans="1:13" hidden="1" x14ac:dyDescent="0.2">
      <c r="A129" t="s">
        <v>22</v>
      </c>
      <c r="B129" s="4">
        <v>44804</v>
      </c>
      <c r="C129">
        <v>18.826500000000003</v>
      </c>
      <c r="D129">
        <v>31.935699999999997</v>
      </c>
      <c r="E129">
        <v>9.6940999999999988</v>
      </c>
      <c r="F129">
        <v>105.6647</v>
      </c>
      <c r="G129">
        <v>4.1470000000000002</v>
      </c>
      <c r="H129">
        <v>9.2479999999999993</v>
      </c>
      <c r="I129">
        <f>MONTH(Table1[[#This Row],[date]])</f>
        <v>8</v>
      </c>
      <c r="J129">
        <f>ROUNDUP(Table1[[#This Row],[Month]]/3,0)</f>
        <v>3</v>
      </c>
      <c r="K129">
        <f>YEAR(Table1[[#This Row],[date]])</f>
        <v>2022</v>
      </c>
      <c r="L129" s="14">
        <f>IF(Table1[[#This Row],[Month]]&gt;=10,Table1[[#This Row],[Year]]+1+543,Table1[[#This Row],[Year]]+543)</f>
        <v>2565</v>
      </c>
      <c r="M129" s="14">
        <f>SUM(Table1[[#This Row],[0.25]:[10.0]])</f>
        <v>179.51599999999996</v>
      </c>
    </row>
    <row r="130" spans="1:13" hidden="1" x14ac:dyDescent="0.2">
      <c r="A130" t="s">
        <v>22</v>
      </c>
      <c r="B130" s="4">
        <v>44834</v>
      </c>
      <c r="C130">
        <v>12.9741</v>
      </c>
      <c r="D130">
        <v>24.9102</v>
      </c>
      <c r="E130">
        <v>6.9726000000000008</v>
      </c>
      <c r="F130">
        <v>87.534499999999994</v>
      </c>
      <c r="G130">
        <v>4.1496000000000004</v>
      </c>
      <c r="H130">
        <v>8.8368000000000002</v>
      </c>
      <c r="I130">
        <f>MONTH(Table1[[#This Row],[date]])</f>
        <v>9</v>
      </c>
      <c r="J130">
        <f>ROUNDUP(Table1[[#This Row],[Month]]/3,0)</f>
        <v>3</v>
      </c>
      <c r="K130">
        <f>YEAR(Table1[[#This Row],[date]])</f>
        <v>2022</v>
      </c>
      <c r="L130" s="14">
        <f>IF(Table1[[#This Row],[Month]]&gt;=10,Table1[[#This Row],[Year]]+1+543,Table1[[#This Row],[Year]]+543)</f>
        <v>2565</v>
      </c>
      <c r="M130" s="14">
        <f>SUM(Table1[[#This Row],[0.25]:[10.0]])</f>
        <v>145.37779999999998</v>
      </c>
    </row>
    <row r="131" spans="1:13" hidden="1" x14ac:dyDescent="0.2">
      <c r="A131" t="s">
        <v>22</v>
      </c>
      <c r="B131" s="4">
        <v>44865</v>
      </c>
      <c r="C131">
        <v>13.8239</v>
      </c>
      <c r="D131">
        <v>24.5078</v>
      </c>
      <c r="E131">
        <v>6.0686</v>
      </c>
      <c r="F131">
        <v>85.093400000000003</v>
      </c>
      <c r="G131">
        <v>3.5602</v>
      </c>
      <c r="H131">
        <v>8.2211999999999996</v>
      </c>
      <c r="I131">
        <f>MONTH(Table1[[#This Row],[date]])</f>
        <v>10</v>
      </c>
      <c r="J131">
        <f>ROUNDUP(Table1[[#This Row],[Month]]/3,0)</f>
        <v>4</v>
      </c>
      <c r="K131">
        <f>YEAR(Table1[[#This Row],[date]])</f>
        <v>2022</v>
      </c>
      <c r="L131" s="14">
        <f>IF(Table1[[#This Row],[Month]]&gt;=10,Table1[[#This Row],[Year]]+1+543,Table1[[#This Row],[Year]]+543)</f>
        <v>2566</v>
      </c>
      <c r="M131" s="14">
        <f>SUM(Table1[[#This Row],[0.25]:[10.0]])</f>
        <v>141.27510000000001</v>
      </c>
    </row>
    <row r="132" spans="1:13" hidden="1" x14ac:dyDescent="0.2">
      <c r="A132" t="s">
        <v>22</v>
      </c>
      <c r="B132" s="4">
        <v>44895</v>
      </c>
      <c r="C132">
        <v>13.9465</v>
      </c>
      <c r="D132">
        <v>24.496199999999998</v>
      </c>
      <c r="E132">
        <v>7.3091999999999997</v>
      </c>
      <c r="F132">
        <v>82.551100000000005</v>
      </c>
      <c r="G132">
        <v>4.3629999999999995</v>
      </c>
      <c r="H132">
        <v>9.6983999999999995</v>
      </c>
      <c r="I132">
        <f>MONTH(Table1[[#This Row],[date]])</f>
        <v>11</v>
      </c>
      <c r="J132">
        <f>ROUNDUP(Table1[[#This Row],[Month]]/3,0)</f>
        <v>4</v>
      </c>
      <c r="K132">
        <f>YEAR(Table1[[#This Row],[date]])</f>
        <v>2022</v>
      </c>
      <c r="L132" s="14">
        <f>IF(Table1[[#This Row],[Month]]&gt;=10,Table1[[#This Row],[Year]]+1+543,Table1[[#This Row],[Year]]+543)</f>
        <v>2566</v>
      </c>
      <c r="M132" s="14">
        <f>SUM(Table1[[#This Row],[0.25]:[10.0]])</f>
        <v>142.36439999999999</v>
      </c>
    </row>
    <row r="133" spans="1:13" hidden="1" x14ac:dyDescent="0.2">
      <c r="A133" t="s">
        <v>22</v>
      </c>
      <c r="B133" s="4">
        <v>44926</v>
      </c>
      <c r="C133">
        <v>15.6218</v>
      </c>
      <c r="D133">
        <v>28.314</v>
      </c>
      <c r="E133">
        <v>7.2111000000000001</v>
      </c>
      <c r="F133">
        <v>98.396199999999993</v>
      </c>
      <c r="G133">
        <v>4.6452000000000009</v>
      </c>
      <c r="H133">
        <v>9.6204000000000001</v>
      </c>
      <c r="I133">
        <f>MONTH(Table1[[#This Row],[date]])</f>
        <v>12</v>
      </c>
      <c r="J133">
        <f>ROUNDUP(Table1[[#This Row],[Month]]/3,0)</f>
        <v>4</v>
      </c>
      <c r="K133">
        <f>YEAR(Table1[[#This Row],[date]])</f>
        <v>2022</v>
      </c>
      <c r="L133" s="14">
        <f>IF(Table1[[#This Row],[Month]]&gt;=10,Table1[[#This Row],[Year]]+1+543,Table1[[#This Row],[Year]]+543)</f>
        <v>2566</v>
      </c>
      <c r="M133" s="14">
        <f>SUM(Table1[[#This Row],[0.25]:[10.0]])</f>
        <v>163.80869999999996</v>
      </c>
    </row>
    <row r="134" spans="1:13" hidden="1" x14ac:dyDescent="0.2">
      <c r="A134" t="s">
        <v>22</v>
      </c>
      <c r="B134" s="4">
        <v>44957</v>
      </c>
      <c r="C134">
        <v>16.472200000000001</v>
      </c>
      <c r="D134">
        <v>29.491799999999998</v>
      </c>
      <c r="E134">
        <v>7.8714000000000004</v>
      </c>
      <c r="F134">
        <v>93.771500000000003</v>
      </c>
      <c r="G134">
        <v>4.7012</v>
      </c>
      <c r="H134">
        <v>9.7208000000000006</v>
      </c>
      <c r="I134">
        <f>MONTH(Table1[[#This Row],[date]])</f>
        <v>1</v>
      </c>
      <c r="J134">
        <f>ROUNDUP(Table1[[#This Row],[Month]]/3,0)</f>
        <v>1</v>
      </c>
      <c r="K134">
        <f>YEAR(Table1[[#This Row],[date]])</f>
        <v>2023</v>
      </c>
      <c r="L134" s="14">
        <f>IF(Table1[[#This Row],[Month]]&gt;=10,Table1[[#This Row],[Year]]+1+543,Table1[[#This Row],[Year]]+543)</f>
        <v>2566</v>
      </c>
      <c r="M134" s="14">
        <f>SUM(Table1[[#This Row],[0.25]:[10.0]])</f>
        <v>162.02889999999999</v>
      </c>
    </row>
    <row r="135" spans="1:13" hidden="1" x14ac:dyDescent="0.2">
      <c r="A135" t="s">
        <v>22</v>
      </c>
      <c r="B135" s="4">
        <v>44985</v>
      </c>
      <c r="C135">
        <v>14.854100000000001</v>
      </c>
      <c r="D135">
        <v>28.330300000000001</v>
      </c>
      <c r="E135">
        <v>8.5404</v>
      </c>
      <c r="F135">
        <v>91.226699999999994</v>
      </c>
      <c r="G135">
        <v>3.6462000000000003</v>
      </c>
      <c r="H135">
        <v>7.0722000000000005</v>
      </c>
      <c r="I135">
        <f>MONTH(Table1[[#This Row],[date]])</f>
        <v>2</v>
      </c>
      <c r="J135">
        <f>ROUNDUP(Table1[[#This Row],[Month]]/3,0)</f>
        <v>1</v>
      </c>
      <c r="K135">
        <f>YEAR(Table1[[#This Row],[date]])</f>
        <v>2023</v>
      </c>
      <c r="L135" s="14">
        <f>IF(Table1[[#This Row],[Month]]&gt;=10,Table1[[#This Row],[Year]]+1+543,Table1[[#This Row],[Year]]+543)</f>
        <v>2566</v>
      </c>
      <c r="M135" s="14">
        <f>SUM(Table1[[#This Row],[0.25]:[10.0]])</f>
        <v>153.66990000000001</v>
      </c>
    </row>
    <row r="136" spans="1:13" hidden="1" x14ac:dyDescent="0.2">
      <c r="A136" t="s">
        <v>22</v>
      </c>
      <c r="B136" s="4">
        <v>45016</v>
      </c>
      <c r="C136">
        <v>18.9222</v>
      </c>
      <c r="D136">
        <v>32.886699999999998</v>
      </c>
      <c r="E136">
        <v>9.8381000000000007</v>
      </c>
      <c r="F136">
        <v>112.40899999999999</v>
      </c>
      <c r="G136">
        <v>5.5426000000000002</v>
      </c>
      <c r="H136">
        <v>11.7524</v>
      </c>
      <c r="I136">
        <f>MONTH(Table1[[#This Row],[date]])</f>
        <v>3</v>
      </c>
      <c r="J136">
        <f>ROUNDUP(Table1[[#This Row],[Month]]/3,0)</f>
        <v>1</v>
      </c>
      <c r="K136">
        <f>YEAR(Table1[[#This Row],[date]])</f>
        <v>2023</v>
      </c>
      <c r="L136" s="14">
        <f>IF(Table1[[#This Row],[Month]]&gt;=10,Table1[[#This Row],[Year]]+1+543,Table1[[#This Row],[Year]]+543)</f>
        <v>2566</v>
      </c>
      <c r="M136" s="14">
        <f>SUM(Table1[[#This Row],[0.25]:[10.0]])</f>
        <v>191.35099999999997</v>
      </c>
    </row>
    <row r="137" spans="1:13" hidden="1" x14ac:dyDescent="0.2">
      <c r="A137" t="s">
        <v>22</v>
      </c>
      <c r="B137" s="4">
        <v>45046</v>
      </c>
      <c r="C137">
        <v>15.517300000000001</v>
      </c>
      <c r="D137">
        <v>25.246299999999998</v>
      </c>
      <c r="E137">
        <v>7.8018999999999998</v>
      </c>
      <c r="F137">
        <v>109.50320000000001</v>
      </c>
      <c r="G137">
        <v>3.3280000000000003</v>
      </c>
      <c r="H137">
        <v>7.1172000000000004</v>
      </c>
      <c r="I137">
        <f>MONTH(Table1[[#This Row],[date]])</f>
        <v>4</v>
      </c>
      <c r="J137">
        <f>ROUNDUP(Table1[[#This Row],[Month]]/3,0)</f>
        <v>2</v>
      </c>
      <c r="K137">
        <f>YEAR(Table1[[#This Row],[date]])</f>
        <v>2023</v>
      </c>
      <c r="L137" s="14">
        <f>IF(Table1[[#This Row],[Month]]&gt;=10,Table1[[#This Row],[Year]]+1+543,Table1[[#This Row],[Year]]+543)</f>
        <v>2566</v>
      </c>
      <c r="M137" s="14">
        <f>SUM(Table1[[#This Row],[0.25]:[10.0]])</f>
        <v>168.51390000000001</v>
      </c>
    </row>
    <row r="138" spans="1:13" hidden="1" x14ac:dyDescent="0.2">
      <c r="A138" t="s">
        <v>22</v>
      </c>
      <c r="B138" s="4">
        <v>45077</v>
      </c>
      <c r="C138">
        <v>14.915899999999999</v>
      </c>
      <c r="D138">
        <v>26.230899999999998</v>
      </c>
      <c r="E138">
        <v>8.6656999999999993</v>
      </c>
      <c r="F138">
        <v>103.0941</v>
      </c>
      <c r="G138">
        <v>2.9964</v>
      </c>
      <c r="H138">
        <v>6.1688000000000001</v>
      </c>
      <c r="I138">
        <f>MONTH(Table1[[#This Row],[date]])</f>
        <v>5</v>
      </c>
      <c r="J138">
        <f>ROUNDUP(Table1[[#This Row],[Month]]/3,0)</f>
        <v>2</v>
      </c>
      <c r="K138">
        <f>YEAR(Table1[[#This Row],[date]])</f>
        <v>2023</v>
      </c>
      <c r="L138" s="14">
        <f>IF(Table1[[#This Row],[Month]]&gt;=10,Table1[[#This Row],[Year]]+1+543,Table1[[#This Row],[Year]]+543)</f>
        <v>2566</v>
      </c>
      <c r="M138" s="14">
        <f>SUM(Table1[[#This Row],[0.25]:[10.0]])</f>
        <v>162.0718</v>
      </c>
    </row>
    <row r="139" spans="1:13" hidden="1" x14ac:dyDescent="0.2">
      <c r="A139" t="s">
        <v>22</v>
      </c>
      <c r="B139" s="4">
        <v>45107</v>
      </c>
      <c r="C139">
        <v>15.521699999999999</v>
      </c>
      <c r="D139">
        <v>27.4588</v>
      </c>
      <c r="E139">
        <v>8.6791</v>
      </c>
      <c r="F139">
        <v>100.77120000000001</v>
      </c>
      <c r="G139">
        <v>4.5419999999999998</v>
      </c>
      <c r="H139">
        <v>9.742799999999999</v>
      </c>
      <c r="I139">
        <f>MONTH(Table1[[#This Row],[date]])</f>
        <v>6</v>
      </c>
      <c r="J139">
        <f>ROUNDUP(Table1[[#This Row],[Month]]/3,0)</f>
        <v>2</v>
      </c>
      <c r="K139">
        <f>YEAR(Table1[[#This Row],[date]])</f>
        <v>2023</v>
      </c>
      <c r="L139" s="14">
        <f>IF(Table1[[#This Row],[Month]]&gt;=10,Table1[[#This Row],[Year]]+1+543,Table1[[#This Row],[Year]]+543)</f>
        <v>2566</v>
      </c>
      <c r="M139" s="14">
        <f>SUM(Table1[[#This Row],[0.25]:[10.0]])</f>
        <v>166.71559999999999</v>
      </c>
    </row>
    <row r="140" spans="1:13" hidden="1" x14ac:dyDescent="0.2">
      <c r="A140" t="s">
        <v>22</v>
      </c>
      <c r="B140" s="4">
        <v>45138</v>
      </c>
      <c r="C140">
        <v>17.0425</v>
      </c>
      <c r="D140">
        <v>29.878699999999998</v>
      </c>
      <c r="E140">
        <v>8.5312999999999999</v>
      </c>
      <c r="F140">
        <v>114.79020000000001</v>
      </c>
      <c r="G140">
        <v>4.1533999999999995</v>
      </c>
      <c r="H140">
        <v>8.8967999999999989</v>
      </c>
      <c r="I140">
        <f>MONTH(Table1[[#This Row],[date]])</f>
        <v>7</v>
      </c>
      <c r="J140">
        <f>ROUNDUP(Table1[[#This Row],[Month]]/3,0)</f>
        <v>3</v>
      </c>
      <c r="K140">
        <f>YEAR(Table1[[#This Row],[date]])</f>
        <v>2023</v>
      </c>
      <c r="L140" s="14">
        <f>IF(Table1[[#This Row],[Month]]&gt;=10,Table1[[#This Row],[Year]]+1+543,Table1[[#This Row],[Year]]+543)</f>
        <v>2566</v>
      </c>
      <c r="M140" s="14">
        <f>SUM(Table1[[#This Row],[0.25]:[10.0]])</f>
        <v>183.29290000000003</v>
      </c>
    </row>
    <row r="141" spans="1:13" hidden="1" x14ac:dyDescent="0.2">
      <c r="A141" t="s">
        <v>22</v>
      </c>
      <c r="B141" s="4">
        <v>45169</v>
      </c>
      <c r="C141">
        <v>14.852699999999999</v>
      </c>
      <c r="D141">
        <v>24.4741</v>
      </c>
      <c r="E141">
        <v>6.8349000000000002</v>
      </c>
      <c r="F141">
        <v>88.497199999999992</v>
      </c>
      <c r="G141">
        <v>4.6322000000000001</v>
      </c>
      <c r="H141">
        <v>9.9184000000000001</v>
      </c>
      <c r="I141">
        <f>MONTH(Table1[[#This Row],[date]])</f>
        <v>8</v>
      </c>
      <c r="J141">
        <f>ROUNDUP(Table1[[#This Row],[Month]]/3,0)</f>
        <v>3</v>
      </c>
      <c r="K141">
        <f>YEAR(Table1[[#This Row],[date]])</f>
        <v>2023</v>
      </c>
      <c r="L141" s="14">
        <f>IF(Table1[[#This Row],[Month]]&gt;=10,Table1[[#This Row],[Year]]+1+543,Table1[[#This Row],[Year]]+543)</f>
        <v>2566</v>
      </c>
      <c r="M141" s="14">
        <f>SUM(Table1[[#This Row],[0.25]:[10.0]])</f>
        <v>149.20949999999999</v>
      </c>
    </row>
    <row r="142" spans="1:13" hidden="1" x14ac:dyDescent="0.2">
      <c r="A142" t="s">
        <v>22</v>
      </c>
      <c r="B142" s="4">
        <v>45199</v>
      </c>
      <c r="C142">
        <v>13.660299999999999</v>
      </c>
      <c r="D142">
        <v>21.000299999999999</v>
      </c>
      <c r="E142">
        <v>6.2214</v>
      </c>
      <c r="F142">
        <v>81.947599999999994</v>
      </c>
      <c r="G142">
        <v>3.7664</v>
      </c>
      <c r="H142">
        <v>8.2459999999999987</v>
      </c>
      <c r="I142">
        <f>MONTH(Table1[[#This Row],[date]])</f>
        <v>9</v>
      </c>
      <c r="J142">
        <f>ROUNDUP(Table1[[#This Row],[Month]]/3,0)</f>
        <v>3</v>
      </c>
      <c r="K142">
        <f>YEAR(Table1[[#This Row],[date]])</f>
        <v>2023</v>
      </c>
      <c r="L142" s="14">
        <f>IF(Table1[[#This Row],[Month]]&gt;=10,Table1[[#This Row],[Year]]+1+543,Table1[[#This Row],[Year]]+543)</f>
        <v>2566</v>
      </c>
      <c r="M142" s="14">
        <f>SUM(Table1[[#This Row],[0.25]:[10.0]])</f>
        <v>134.84200000000001</v>
      </c>
    </row>
    <row r="143" spans="1:13" hidden="1" x14ac:dyDescent="0.2">
      <c r="A143" t="s">
        <v>22</v>
      </c>
      <c r="B143" s="4">
        <v>45230</v>
      </c>
      <c r="C143">
        <v>13.642799999999999</v>
      </c>
      <c r="D143">
        <v>21.767799999999998</v>
      </c>
      <c r="E143">
        <v>5.3871000000000002</v>
      </c>
      <c r="F143">
        <v>78.342600000000004</v>
      </c>
      <c r="G143">
        <v>4.0705999999999998</v>
      </c>
      <c r="H143">
        <v>8.6783999999999999</v>
      </c>
      <c r="I143">
        <f>MONTH(Table1[[#This Row],[date]])</f>
        <v>10</v>
      </c>
      <c r="J143">
        <f>ROUNDUP(Table1[[#This Row],[Month]]/3,0)</f>
        <v>4</v>
      </c>
      <c r="K143">
        <f>YEAR(Table1[[#This Row],[date]])</f>
        <v>2023</v>
      </c>
      <c r="L143" s="14">
        <f>IF(Table1[[#This Row],[Month]]&gt;=10,Table1[[#This Row],[Year]]+1+543,Table1[[#This Row],[Year]]+543)</f>
        <v>2567</v>
      </c>
      <c r="M143" s="14">
        <f>SUM(Table1[[#This Row],[0.25]:[10.0]])</f>
        <v>131.88929999999999</v>
      </c>
    </row>
    <row r="144" spans="1:13" hidden="1" x14ac:dyDescent="0.2">
      <c r="A144" t="s">
        <v>22</v>
      </c>
      <c r="B144" s="4">
        <v>45260</v>
      </c>
      <c r="C144">
        <v>13.8293</v>
      </c>
      <c r="D144">
        <v>23.578299999999999</v>
      </c>
      <c r="E144">
        <v>6.6344000000000003</v>
      </c>
      <c r="F144">
        <v>82.057299999999998</v>
      </c>
      <c r="G144">
        <v>4.2667999999999999</v>
      </c>
      <c r="H144">
        <v>9.6003999999999987</v>
      </c>
      <c r="I144">
        <f>MONTH(Table1[[#This Row],[date]])</f>
        <v>11</v>
      </c>
      <c r="J144">
        <f>ROUNDUP(Table1[[#This Row],[Month]]/3,0)</f>
        <v>4</v>
      </c>
      <c r="K144">
        <f>YEAR(Table1[[#This Row],[date]])</f>
        <v>2023</v>
      </c>
      <c r="L144" s="14">
        <f>IF(Table1[[#This Row],[Month]]&gt;=10,Table1[[#This Row],[Year]]+1+543,Table1[[#This Row],[Year]]+543)</f>
        <v>2567</v>
      </c>
      <c r="M144" s="14">
        <f>SUM(Table1[[#This Row],[0.25]:[10.0]])</f>
        <v>139.9665</v>
      </c>
    </row>
    <row r="145" spans="1:13" hidden="1" x14ac:dyDescent="0.2">
      <c r="A145" t="s">
        <v>22</v>
      </c>
      <c r="B145" s="4">
        <v>45291</v>
      </c>
      <c r="C145">
        <v>16.3065</v>
      </c>
      <c r="D145">
        <v>27.595300000000002</v>
      </c>
      <c r="E145">
        <v>7.2135000000000007</v>
      </c>
      <c r="F145">
        <v>100.9118</v>
      </c>
      <c r="G145">
        <v>4.8418000000000001</v>
      </c>
      <c r="H145">
        <v>10.561199999999999</v>
      </c>
      <c r="I145">
        <f>MONTH(Table1[[#This Row],[date]])</f>
        <v>12</v>
      </c>
      <c r="J145">
        <f>ROUNDUP(Table1[[#This Row],[Month]]/3,0)</f>
        <v>4</v>
      </c>
      <c r="K145">
        <f>YEAR(Table1[[#This Row],[date]])</f>
        <v>2023</v>
      </c>
      <c r="L145" s="14">
        <f>IF(Table1[[#This Row],[Month]]&gt;=10,Table1[[#This Row],[Year]]+1+543,Table1[[#This Row],[Year]]+543)</f>
        <v>2567</v>
      </c>
      <c r="M145" s="14">
        <f>SUM(Table1[[#This Row],[0.25]:[10.0]])</f>
        <v>167.43010000000004</v>
      </c>
    </row>
    <row r="146" spans="1:13" hidden="1" x14ac:dyDescent="0.2">
      <c r="A146" t="s">
        <v>22</v>
      </c>
      <c r="B146" s="4">
        <v>45322</v>
      </c>
      <c r="C146">
        <v>13.7667</v>
      </c>
      <c r="D146">
        <v>24.4145</v>
      </c>
      <c r="E146">
        <v>6.7754000000000003</v>
      </c>
      <c r="F146">
        <v>77.980500000000006</v>
      </c>
      <c r="G146">
        <v>4.2510000000000003</v>
      </c>
      <c r="H146">
        <v>9.1319999999999997</v>
      </c>
      <c r="I146">
        <f>MONTH(Table1[[#This Row],[date]])</f>
        <v>1</v>
      </c>
      <c r="J146">
        <f>ROUNDUP(Table1[[#This Row],[Month]]/3,0)</f>
        <v>1</v>
      </c>
      <c r="K146">
        <f>YEAR(Table1[[#This Row],[date]])</f>
        <v>2024</v>
      </c>
      <c r="L146" s="14">
        <f>IF(Table1[[#This Row],[Month]]&gt;=10,Table1[[#This Row],[Year]]+1+543,Table1[[#This Row],[Year]]+543)</f>
        <v>2567</v>
      </c>
      <c r="M146" s="14">
        <f>SUM(Table1[[#This Row],[0.25]:[10.0]])</f>
        <v>136.32010000000002</v>
      </c>
    </row>
    <row r="147" spans="1:13" hidden="1" x14ac:dyDescent="0.2">
      <c r="A147" t="s">
        <v>22</v>
      </c>
      <c r="B147" s="4">
        <v>45351</v>
      </c>
      <c r="C147">
        <v>16.1492</v>
      </c>
      <c r="D147">
        <v>25.947199999999999</v>
      </c>
      <c r="E147">
        <v>6.7622</v>
      </c>
      <c r="F147">
        <v>86.993899999999996</v>
      </c>
      <c r="G147">
        <v>4.0494000000000003</v>
      </c>
      <c r="H147">
        <v>9.0928000000000004</v>
      </c>
      <c r="I147">
        <f>MONTH(Table1[[#This Row],[date]])</f>
        <v>2</v>
      </c>
      <c r="J147">
        <f>ROUNDUP(Table1[[#This Row],[Month]]/3,0)</f>
        <v>1</v>
      </c>
      <c r="K147">
        <f>YEAR(Table1[[#This Row],[date]])</f>
        <v>2024</v>
      </c>
      <c r="L147" s="14">
        <f>IF(Table1[[#This Row],[Month]]&gt;=10,Table1[[#This Row],[Year]]+1+543,Table1[[#This Row],[Year]]+543)</f>
        <v>2567</v>
      </c>
      <c r="M147" s="14">
        <f>SUM(Table1[[#This Row],[0.25]:[10.0]])</f>
        <v>148.99469999999999</v>
      </c>
    </row>
    <row r="148" spans="1:13" hidden="1" x14ac:dyDescent="0.2">
      <c r="A148" t="s">
        <v>22</v>
      </c>
      <c r="B148" s="4">
        <v>45382</v>
      </c>
      <c r="C148">
        <v>17.913499999999999</v>
      </c>
      <c r="D148">
        <v>30.139300000000002</v>
      </c>
      <c r="E148">
        <v>8.4123999999999999</v>
      </c>
      <c r="F148">
        <v>108.346171</v>
      </c>
      <c r="G148">
        <v>4.7393999999999998</v>
      </c>
      <c r="H148">
        <v>10.9712</v>
      </c>
      <c r="I148">
        <f>MONTH(Table1[[#This Row],[date]])</f>
        <v>3</v>
      </c>
      <c r="J148">
        <f>ROUNDUP(Table1[[#This Row],[Month]]/3,0)</f>
        <v>1</v>
      </c>
      <c r="K148">
        <f>YEAR(Table1[[#This Row],[date]])</f>
        <v>2024</v>
      </c>
      <c r="L148" s="14">
        <f>IF(Table1[[#This Row],[Month]]&gt;=10,Table1[[#This Row],[Year]]+1+543,Table1[[#This Row],[Year]]+543)</f>
        <v>2567</v>
      </c>
      <c r="M148" s="14">
        <f>SUM(Table1[[#This Row],[0.25]:[10.0]])</f>
        <v>180.52197100000001</v>
      </c>
    </row>
    <row r="149" spans="1:13" hidden="1" x14ac:dyDescent="0.2">
      <c r="A149" t="s">
        <v>22</v>
      </c>
      <c r="B149" s="4">
        <v>45412</v>
      </c>
      <c r="C149">
        <v>17.379100000000001</v>
      </c>
      <c r="D149">
        <v>28.932600000000001</v>
      </c>
      <c r="E149">
        <v>8.4583999999999993</v>
      </c>
      <c r="F149">
        <v>106.97139999999999</v>
      </c>
      <c r="G149">
        <v>4.6958000000000002</v>
      </c>
      <c r="H149">
        <v>10.278</v>
      </c>
      <c r="I149">
        <f>MONTH(Table1[[#This Row],[date]])</f>
        <v>4</v>
      </c>
      <c r="J149">
        <f>ROUNDUP(Table1[[#This Row],[Month]]/3,0)</f>
        <v>2</v>
      </c>
      <c r="K149">
        <f>YEAR(Table1[[#This Row],[date]])</f>
        <v>2024</v>
      </c>
      <c r="L149" s="14">
        <f>IF(Table1[[#This Row],[Month]]&gt;=10,Table1[[#This Row],[Year]]+1+543,Table1[[#This Row],[Year]]+543)</f>
        <v>2567</v>
      </c>
      <c r="M149" s="14">
        <f>SUM(Table1[[#This Row],[0.25]:[10.0]])</f>
        <v>176.71529999999996</v>
      </c>
    </row>
    <row r="150" spans="1:13" hidden="1" x14ac:dyDescent="0.2">
      <c r="A150" t="s">
        <v>22</v>
      </c>
      <c r="B150" s="4">
        <v>45443</v>
      </c>
      <c r="C150">
        <v>13.632</v>
      </c>
      <c r="D150">
        <v>22.659400000000002</v>
      </c>
      <c r="E150">
        <v>6.7622999999999998</v>
      </c>
      <c r="F150">
        <v>91.662300000000002</v>
      </c>
      <c r="G150">
        <v>4.6584000000000003</v>
      </c>
      <c r="H150">
        <v>9.879999999999999</v>
      </c>
      <c r="I150">
        <f>MONTH(Table1[[#This Row],[date]])</f>
        <v>5</v>
      </c>
      <c r="J150">
        <f>ROUNDUP(Table1[[#This Row],[Month]]/3,0)</f>
        <v>2</v>
      </c>
      <c r="K150">
        <f>YEAR(Table1[[#This Row],[date]])</f>
        <v>2024</v>
      </c>
      <c r="L150" s="14">
        <f>IF(Table1[[#This Row],[Month]]&gt;=10,Table1[[#This Row],[Year]]+1+543,Table1[[#This Row],[Year]]+543)</f>
        <v>2567</v>
      </c>
      <c r="M150" s="14">
        <f>SUM(Table1[[#This Row],[0.25]:[10.0]])</f>
        <v>149.2544</v>
      </c>
    </row>
    <row r="151" spans="1:13" hidden="1" x14ac:dyDescent="0.2">
      <c r="A151" t="s">
        <v>22</v>
      </c>
      <c r="B151" s="4">
        <v>45473</v>
      </c>
      <c r="C151">
        <v>12.1835</v>
      </c>
      <c r="D151">
        <v>21.881100000000004</v>
      </c>
      <c r="E151">
        <v>6.3866999999999994</v>
      </c>
      <c r="F151">
        <v>86.320599999999999</v>
      </c>
      <c r="G151">
        <v>3.2614000000000001</v>
      </c>
      <c r="H151">
        <v>7.4408000000000003</v>
      </c>
      <c r="I151">
        <f>MONTH(Table1[[#This Row],[date]])</f>
        <v>6</v>
      </c>
      <c r="J151">
        <f>ROUNDUP(Table1[[#This Row],[Month]]/3,0)</f>
        <v>2</v>
      </c>
      <c r="K151">
        <f>YEAR(Table1[[#This Row],[date]])</f>
        <v>2024</v>
      </c>
      <c r="L151" s="14">
        <f>IF(Table1[[#This Row],[Month]]&gt;=10,Table1[[#This Row],[Year]]+1+543,Table1[[#This Row],[Year]]+543)</f>
        <v>2567</v>
      </c>
      <c r="M151" s="14">
        <f>SUM(Table1[[#This Row],[0.25]:[10.0]])</f>
        <v>137.47409999999999</v>
      </c>
    </row>
    <row r="152" spans="1:13" hidden="1" x14ac:dyDescent="0.2">
      <c r="A152" t="s">
        <v>22</v>
      </c>
      <c r="B152" s="4">
        <v>45504</v>
      </c>
      <c r="C152">
        <v>15.013299999999999</v>
      </c>
      <c r="D152">
        <v>25.0016</v>
      </c>
      <c r="E152">
        <v>7.2799000000000005</v>
      </c>
      <c r="F152">
        <v>96.179900000000004</v>
      </c>
      <c r="G152">
        <v>4.49</v>
      </c>
      <c r="H152">
        <v>9.6467999999999989</v>
      </c>
      <c r="I152">
        <f>MONTH(Table1[[#This Row],[date]])</f>
        <v>7</v>
      </c>
      <c r="J152">
        <f>ROUNDUP(Table1[[#This Row],[Month]]/3,0)</f>
        <v>3</v>
      </c>
      <c r="K152">
        <f>YEAR(Table1[[#This Row],[date]])</f>
        <v>2024</v>
      </c>
      <c r="L152" s="14">
        <f>IF(Table1[[#This Row],[Month]]&gt;=10,Table1[[#This Row],[Year]]+1+543,Table1[[#This Row],[Year]]+543)</f>
        <v>2567</v>
      </c>
      <c r="M152" s="14">
        <f>SUM(Table1[[#This Row],[0.25]:[10.0]])</f>
        <v>157.61149999999998</v>
      </c>
    </row>
    <row r="153" spans="1:13" hidden="1" x14ac:dyDescent="0.2">
      <c r="A153" t="s">
        <v>22</v>
      </c>
      <c r="B153" s="4">
        <v>45535</v>
      </c>
      <c r="C153">
        <v>13.209600000000002</v>
      </c>
      <c r="D153">
        <v>22.446899999999999</v>
      </c>
      <c r="E153">
        <v>6.4695</v>
      </c>
      <c r="F153">
        <v>88.000999999999991</v>
      </c>
      <c r="G153">
        <v>4.1353999999999997</v>
      </c>
      <c r="H153">
        <v>10.430400000000001</v>
      </c>
      <c r="I153">
        <f>MONTH(Table1[[#This Row],[date]])</f>
        <v>8</v>
      </c>
      <c r="J153">
        <f>ROUNDUP(Table1[[#This Row],[Month]]/3,0)</f>
        <v>3</v>
      </c>
      <c r="K153">
        <f>YEAR(Table1[[#This Row],[date]])</f>
        <v>2024</v>
      </c>
      <c r="L153" s="14">
        <f>IF(Table1[[#This Row],[Month]]&gt;=10,Table1[[#This Row],[Year]]+1+543,Table1[[#This Row],[Year]]+543)</f>
        <v>2567</v>
      </c>
      <c r="M153" s="14">
        <f>SUM(Table1[[#This Row],[0.25]:[10.0]])</f>
        <v>144.69280000000001</v>
      </c>
    </row>
    <row r="154" spans="1:13" hidden="1" x14ac:dyDescent="0.2">
      <c r="A154" t="s">
        <v>22</v>
      </c>
      <c r="B154" s="4">
        <v>45565</v>
      </c>
      <c r="C154">
        <v>12.6378</v>
      </c>
      <c r="D154">
        <v>22.566200000000002</v>
      </c>
      <c r="E154">
        <v>6.1416999999999993</v>
      </c>
      <c r="F154">
        <v>80.913799999999995</v>
      </c>
      <c r="G154">
        <v>4.2405999999999997</v>
      </c>
      <c r="H154">
        <v>9.3308</v>
      </c>
      <c r="I154">
        <f>MONTH(Table1[[#This Row],[date]])</f>
        <v>9</v>
      </c>
      <c r="J154">
        <f>ROUNDUP(Table1[[#This Row],[Month]]/3,0)</f>
        <v>3</v>
      </c>
      <c r="K154">
        <f>YEAR(Table1[[#This Row],[date]])</f>
        <v>2024</v>
      </c>
      <c r="L154" s="14">
        <f>IF(Table1[[#This Row],[Month]]&gt;=10,Table1[[#This Row],[Year]]+1+543,Table1[[#This Row],[Year]]+543)</f>
        <v>2567</v>
      </c>
      <c r="M154" s="14">
        <f>SUM(Table1[[#This Row],[0.25]:[10.0]])</f>
        <v>135.83090000000001</v>
      </c>
    </row>
    <row r="155" spans="1:13" hidden="1" x14ac:dyDescent="0.2">
      <c r="A155" t="s">
        <v>22</v>
      </c>
      <c r="B155" s="4">
        <v>45596</v>
      </c>
      <c r="C155">
        <v>15.617099999999999</v>
      </c>
      <c r="D155">
        <v>25.875</v>
      </c>
      <c r="E155">
        <v>6.6173000000000002</v>
      </c>
      <c r="F155">
        <v>85.692599999999999</v>
      </c>
      <c r="G155">
        <v>4.3224</v>
      </c>
      <c r="H155">
        <v>10.254799999999999</v>
      </c>
      <c r="I155">
        <f>MONTH(Table1[[#This Row],[date]])</f>
        <v>10</v>
      </c>
      <c r="J155">
        <f>ROUNDUP(Table1[[#This Row],[Month]]/3,0)</f>
        <v>4</v>
      </c>
      <c r="K155">
        <f>YEAR(Table1[[#This Row],[date]])</f>
        <v>2024</v>
      </c>
      <c r="L155" s="14">
        <f>IF(Table1[[#This Row],[Month]]&gt;=10,Table1[[#This Row],[Year]]+1+543,Table1[[#This Row],[Year]]+543)</f>
        <v>2568</v>
      </c>
      <c r="M155" s="14">
        <f>SUM(Table1[[#This Row],[0.25]:[10.0]])</f>
        <v>148.37919999999997</v>
      </c>
    </row>
    <row r="156" spans="1:13" hidden="1" x14ac:dyDescent="0.2">
      <c r="A156" t="s">
        <v>22</v>
      </c>
      <c r="B156" s="4">
        <v>45626</v>
      </c>
      <c r="C156">
        <v>13.0138</v>
      </c>
      <c r="D156">
        <v>22.0212</v>
      </c>
      <c r="E156">
        <v>5.8761999999999999</v>
      </c>
      <c r="F156">
        <v>81.6935</v>
      </c>
      <c r="G156">
        <v>3.8628</v>
      </c>
      <c r="H156">
        <v>9.2707999999999995</v>
      </c>
      <c r="I156">
        <f>MONTH(Table1[[#This Row],[date]])</f>
        <v>11</v>
      </c>
      <c r="J156">
        <f>ROUNDUP(Table1[[#This Row],[Month]]/3,0)</f>
        <v>4</v>
      </c>
      <c r="K156">
        <f>YEAR(Table1[[#This Row],[date]])</f>
        <v>2024</v>
      </c>
      <c r="L156" s="14">
        <f>IF(Table1[[#This Row],[Month]]&gt;=10,Table1[[#This Row],[Year]]+1+543,Table1[[#This Row],[Year]]+543)</f>
        <v>2568</v>
      </c>
      <c r="M156" s="14">
        <f>SUM(Table1[[#This Row],[0.25]:[10.0]])</f>
        <v>135.73830000000001</v>
      </c>
    </row>
    <row r="157" spans="1:13" hidden="1" x14ac:dyDescent="0.2">
      <c r="A157" t="s">
        <v>22</v>
      </c>
      <c r="B157" s="4">
        <v>45657</v>
      </c>
      <c r="C157">
        <v>16.017800000000001</v>
      </c>
      <c r="D157">
        <v>27.115600000000001</v>
      </c>
      <c r="E157">
        <v>6.5427999999999997</v>
      </c>
      <c r="F157">
        <v>96.238299999999995</v>
      </c>
      <c r="G157">
        <v>4.68</v>
      </c>
      <c r="H157">
        <v>10.024800000000001</v>
      </c>
      <c r="I157">
        <f>MONTH(Table1[[#This Row],[date]])</f>
        <v>12</v>
      </c>
      <c r="J157">
        <f>ROUNDUP(Table1[[#This Row],[Month]]/3,0)</f>
        <v>4</v>
      </c>
      <c r="K157">
        <f>YEAR(Table1[[#This Row],[date]])</f>
        <v>2024</v>
      </c>
      <c r="L157" s="14">
        <f>IF(Table1[[#This Row],[Month]]&gt;=10,Table1[[#This Row],[Year]]+1+543,Table1[[#This Row],[Year]]+543)</f>
        <v>2568</v>
      </c>
      <c r="M157" s="14">
        <f>SUM(Table1[[#This Row],[0.25]:[10.0]])</f>
        <v>160.61930000000001</v>
      </c>
    </row>
    <row r="158" spans="1:13" hidden="1" x14ac:dyDescent="0.2">
      <c r="A158" t="s">
        <v>22</v>
      </c>
      <c r="B158" s="4">
        <v>45688</v>
      </c>
      <c r="C158">
        <v>16.8078</v>
      </c>
      <c r="D158">
        <v>28.127000000000002</v>
      </c>
      <c r="E158">
        <v>7.8273999999999999</v>
      </c>
      <c r="F158">
        <v>101.71769999999999</v>
      </c>
      <c r="G158">
        <v>4.5157999999999996</v>
      </c>
      <c r="H158">
        <v>10.156000000000001</v>
      </c>
      <c r="I158">
        <f>MONTH(Table1[[#This Row],[date]])</f>
        <v>1</v>
      </c>
      <c r="J158">
        <f>ROUNDUP(Table1[[#This Row],[Month]]/3,0)</f>
        <v>1</v>
      </c>
      <c r="K158">
        <f>YEAR(Table1[[#This Row],[date]])</f>
        <v>2025</v>
      </c>
      <c r="L158" s="14">
        <f>IF(Table1[[#This Row],[Month]]&gt;=10,Table1[[#This Row],[Year]]+1+543,Table1[[#This Row],[Year]]+543)</f>
        <v>2568</v>
      </c>
      <c r="M158" s="14">
        <f>SUM(Table1[[#This Row],[0.25]:[10.0]])</f>
        <v>169.15170000000001</v>
      </c>
    </row>
    <row r="159" spans="1:13" hidden="1" x14ac:dyDescent="0.2">
      <c r="A159" t="s">
        <v>22</v>
      </c>
      <c r="B159" s="4">
        <v>45716</v>
      </c>
      <c r="C159">
        <v>15.464399999999999</v>
      </c>
      <c r="D159">
        <v>26.6754</v>
      </c>
      <c r="E159">
        <v>6.2644000000000002</v>
      </c>
      <c r="F159">
        <v>92.66940000000001</v>
      </c>
      <c r="G159">
        <v>4.8305999999999996</v>
      </c>
      <c r="H159">
        <v>11.1892</v>
      </c>
      <c r="I159">
        <f>MONTH(Table1[[#This Row],[date]])</f>
        <v>2</v>
      </c>
      <c r="J159">
        <f>ROUNDUP(Table1[[#This Row],[Month]]/3,0)</f>
        <v>1</v>
      </c>
      <c r="K159">
        <f>YEAR(Table1[[#This Row],[date]])</f>
        <v>2025</v>
      </c>
      <c r="L159" s="14">
        <f>IF(Table1[[#This Row],[Month]]&gt;=10,Table1[[#This Row],[Year]]+1+543,Table1[[#This Row],[Year]]+543)</f>
        <v>2568</v>
      </c>
      <c r="M159" s="14">
        <f>SUM(Table1[[#This Row],[0.25]:[10.0]])</f>
        <v>157.0934</v>
      </c>
    </row>
    <row r="160" spans="1:13" hidden="1" x14ac:dyDescent="0.2">
      <c r="A160" t="s">
        <v>22</v>
      </c>
      <c r="B160" s="4">
        <v>45747</v>
      </c>
      <c r="C160">
        <v>17.029599999999999</v>
      </c>
      <c r="D160">
        <v>30.048399999999997</v>
      </c>
      <c r="E160">
        <v>6.79</v>
      </c>
      <c r="F160">
        <v>101.69199999999999</v>
      </c>
      <c r="G160">
        <v>5.0056000000000003</v>
      </c>
      <c r="H160">
        <v>11.7028</v>
      </c>
      <c r="I160">
        <f>MONTH(Table1[[#This Row],[date]])</f>
        <v>3</v>
      </c>
      <c r="J160">
        <f>ROUNDUP(Table1[[#This Row],[Month]]/3,0)</f>
        <v>1</v>
      </c>
      <c r="K160">
        <f>YEAR(Table1[[#This Row],[date]])</f>
        <v>2025</v>
      </c>
      <c r="L160" s="14">
        <f>IF(Table1[[#This Row],[Month]]&gt;=10,Table1[[#This Row],[Year]]+1+543,Table1[[#This Row],[Year]]+543)</f>
        <v>2568</v>
      </c>
      <c r="M160" s="14">
        <f>SUM(Table1[[#This Row],[0.25]:[10.0]])</f>
        <v>172.26839999999999</v>
      </c>
    </row>
    <row r="161" spans="1:13" hidden="1" x14ac:dyDescent="0.2">
      <c r="A161" t="s">
        <v>22</v>
      </c>
      <c r="B161" s="4">
        <v>45777</v>
      </c>
      <c r="C161">
        <v>17.638400000000001</v>
      </c>
      <c r="D161">
        <v>31.042899999999999</v>
      </c>
      <c r="E161">
        <v>7.7200999999999995</v>
      </c>
      <c r="F161">
        <v>111.0377</v>
      </c>
      <c r="G161">
        <v>4.5739999999999998</v>
      </c>
      <c r="H161">
        <v>11.315199999999999</v>
      </c>
      <c r="I161">
        <f>MONTH(Table1[[#This Row],[date]])</f>
        <v>4</v>
      </c>
      <c r="J161">
        <f>ROUNDUP(Table1[[#This Row],[Month]]/3,0)</f>
        <v>2</v>
      </c>
      <c r="K161">
        <f>YEAR(Table1[[#This Row],[date]])</f>
        <v>2025</v>
      </c>
      <c r="L161" s="14">
        <f>IF(Table1[[#This Row],[Month]]&gt;=10,Table1[[#This Row],[Year]]+1+543,Table1[[#This Row],[Year]]+543)</f>
        <v>2568</v>
      </c>
      <c r="M161" s="14">
        <f>SUM(Table1[[#This Row],[0.25]:[10.0]])</f>
        <v>183.32830000000001</v>
      </c>
    </row>
    <row r="162" spans="1:13" hidden="1" x14ac:dyDescent="0.2">
      <c r="A162" t="s">
        <v>22</v>
      </c>
      <c r="B162" s="4">
        <v>45808</v>
      </c>
      <c r="C162">
        <v>14.898999999999999</v>
      </c>
      <c r="D162">
        <v>23.5227</v>
      </c>
      <c r="E162">
        <v>6.2323000000000004</v>
      </c>
      <c r="F162">
        <v>91.153099999999995</v>
      </c>
      <c r="G162">
        <v>3.8001999999999998</v>
      </c>
      <c r="H162">
        <v>8.6839999999999993</v>
      </c>
      <c r="I162">
        <f>MONTH(Table1[[#This Row],[date]])</f>
        <v>5</v>
      </c>
      <c r="J162">
        <f>ROUNDUP(Table1[[#This Row],[Month]]/3,0)</f>
        <v>2</v>
      </c>
      <c r="K162">
        <f>YEAR(Table1[[#This Row],[date]])</f>
        <v>2025</v>
      </c>
      <c r="L162" s="14">
        <f>IF(Table1[[#This Row],[Month]]&gt;=10,Table1[[#This Row],[Year]]+1+543,Table1[[#This Row],[Year]]+543)</f>
        <v>2568</v>
      </c>
      <c r="M162" s="14">
        <f>SUM(Table1[[#This Row],[0.25]:[10.0]])</f>
        <v>148.29129999999998</v>
      </c>
    </row>
    <row r="163" spans="1:13" hidden="1" x14ac:dyDescent="0.2">
      <c r="A163" t="s">
        <v>22</v>
      </c>
      <c r="B163" s="4">
        <v>45838</v>
      </c>
      <c r="C163">
        <v>14.1858</v>
      </c>
      <c r="D163">
        <v>24.949300000000001</v>
      </c>
      <c r="E163">
        <v>6.2447999999999997</v>
      </c>
      <c r="F163">
        <v>93.639099999999999</v>
      </c>
      <c r="G163">
        <v>3.7788000000000004</v>
      </c>
      <c r="H163">
        <v>9.1172000000000004</v>
      </c>
      <c r="I163">
        <f>MONTH(Table1[[#This Row],[date]])</f>
        <v>6</v>
      </c>
      <c r="J163">
        <f>ROUNDUP(Table1[[#This Row],[Month]]/3,0)</f>
        <v>2</v>
      </c>
      <c r="K163">
        <f>YEAR(Table1[[#This Row],[date]])</f>
        <v>2025</v>
      </c>
      <c r="L163" s="14">
        <f>IF(Table1[[#This Row],[Month]]&gt;=10,Table1[[#This Row],[Year]]+1+543,Table1[[#This Row],[Year]]+543)</f>
        <v>2568</v>
      </c>
      <c r="M163" s="14">
        <f>SUM(Table1[[#This Row],[0.25]:[10.0]])</f>
        <v>151.91499999999999</v>
      </c>
    </row>
    <row r="164" spans="1:13" hidden="1" x14ac:dyDescent="0.2">
      <c r="A164" t="s">
        <v>1</v>
      </c>
      <c r="B164" s="4">
        <v>43404</v>
      </c>
      <c r="C164">
        <v>1.1080000000000001</v>
      </c>
      <c r="D164">
        <v>0.48</v>
      </c>
      <c r="E164">
        <v>7.0030000000000001</v>
      </c>
      <c r="F164">
        <v>0.70499999999999996</v>
      </c>
      <c r="G164">
        <v>1.9019999999999999</v>
      </c>
      <c r="H164">
        <v>1.2569999999999999</v>
      </c>
      <c r="I164">
        <f>MONTH(Table1[[#This Row],[date]])</f>
        <v>10</v>
      </c>
      <c r="J164">
        <f>ROUNDUP(Table1[[#This Row],[Month]]/3,0)</f>
        <v>4</v>
      </c>
      <c r="K164">
        <f>YEAR(Table1[[#This Row],[date]])</f>
        <v>2018</v>
      </c>
      <c r="L164">
        <f>IF(Table1[[#This Row],[Month]]&gt;=10,Table1[[#This Row],[Year]]+1+543,Table1[[#This Row],[Year]]+543)</f>
        <v>2562</v>
      </c>
      <c r="M164">
        <f>SUM(Table1[[#This Row],[0.25]:[10.0]])</f>
        <v>12.455</v>
      </c>
    </row>
    <row r="165" spans="1:13" hidden="1" x14ac:dyDescent="0.2">
      <c r="A165" t="s">
        <v>1</v>
      </c>
      <c r="B165" s="4">
        <v>43434</v>
      </c>
      <c r="C165">
        <v>2.032</v>
      </c>
      <c r="D165">
        <v>0.95799999999999996</v>
      </c>
      <c r="E165">
        <v>7.1470000000000002</v>
      </c>
      <c r="F165">
        <v>0.67500000000000004</v>
      </c>
      <c r="G165">
        <v>2.137</v>
      </c>
      <c r="H165">
        <v>1.284</v>
      </c>
      <c r="I165">
        <f>MONTH(Table1[[#This Row],[date]])</f>
        <v>11</v>
      </c>
      <c r="J165">
        <f>ROUNDUP(Table1[[#This Row],[Month]]/3,0)</f>
        <v>4</v>
      </c>
      <c r="K165">
        <f>YEAR(Table1[[#This Row],[date]])</f>
        <v>2018</v>
      </c>
      <c r="L165">
        <f>IF(Table1[[#This Row],[Month]]&gt;=10,Table1[[#This Row],[Year]]+1+543,Table1[[#This Row],[Year]]+543)</f>
        <v>2562</v>
      </c>
      <c r="M165">
        <f>SUM(Table1[[#This Row],[0.25]:[10.0]])</f>
        <v>14.233000000000002</v>
      </c>
    </row>
    <row r="166" spans="1:13" hidden="1" x14ac:dyDescent="0.2">
      <c r="A166" t="s">
        <v>1</v>
      </c>
      <c r="B166" s="4">
        <v>43465</v>
      </c>
      <c r="C166">
        <v>2.5680000000000001</v>
      </c>
      <c r="D166">
        <v>1.0940000000000001</v>
      </c>
      <c r="E166">
        <v>11.12</v>
      </c>
      <c r="F166">
        <v>1.0589999999999999</v>
      </c>
      <c r="G166">
        <v>3.2320000000000002</v>
      </c>
      <c r="H166">
        <v>2.0099999999999998</v>
      </c>
      <c r="I166">
        <f>MONTH(Table1[[#This Row],[date]])</f>
        <v>12</v>
      </c>
      <c r="J166">
        <f>ROUNDUP(Table1[[#This Row],[Month]]/3,0)</f>
        <v>4</v>
      </c>
      <c r="K166">
        <f>YEAR(Table1[[#This Row],[date]])</f>
        <v>2018</v>
      </c>
      <c r="L166">
        <f>IF(Table1[[#This Row],[Month]]&gt;=10,Table1[[#This Row],[Year]]+1+543,Table1[[#This Row],[Year]]+543)</f>
        <v>2562</v>
      </c>
      <c r="M166">
        <f>SUM(Table1[[#This Row],[0.25]:[10.0]])</f>
        <v>21.082999999999998</v>
      </c>
    </row>
    <row r="167" spans="1:13" hidden="1" x14ac:dyDescent="0.2">
      <c r="A167" t="s">
        <v>1</v>
      </c>
      <c r="B167" s="4">
        <v>43496</v>
      </c>
      <c r="C167">
        <v>1.0640000000000001</v>
      </c>
      <c r="D167">
        <v>0.503</v>
      </c>
      <c r="E167">
        <v>7.5579999999999998</v>
      </c>
      <c r="F167">
        <v>0.755</v>
      </c>
      <c r="G167">
        <v>2.2999999999999998</v>
      </c>
      <c r="H167">
        <v>1.655</v>
      </c>
      <c r="I167">
        <f>MONTH(Table1[[#This Row],[date]])</f>
        <v>1</v>
      </c>
      <c r="J167">
        <f>ROUNDUP(Table1[[#This Row],[Month]]/3,0)</f>
        <v>1</v>
      </c>
      <c r="K167">
        <f>YEAR(Table1[[#This Row],[date]])</f>
        <v>2019</v>
      </c>
      <c r="L167">
        <f>IF(Table1[[#This Row],[Month]]&gt;=10,Table1[[#This Row],[Year]]+1+543,Table1[[#This Row],[Year]]+543)</f>
        <v>2562</v>
      </c>
      <c r="M167">
        <f>SUM(Table1[[#This Row],[0.25]:[10.0]])</f>
        <v>13.834999999999999</v>
      </c>
    </row>
    <row r="168" spans="1:13" hidden="1" x14ac:dyDescent="0.2">
      <c r="A168" t="s">
        <v>1</v>
      </c>
      <c r="B168" s="4">
        <v>43524</v>
      </c>
      <c r="C168">
        <v>1.456</v>
      </c>
      <c r="D168">
        <v>0.57099999999999995</v>
      </c>
      <c r="E168">
        <v>7.9909999999999997</v>
      </c>
      <c r="F168">
        <v>0.80400000000000005</v>
      </c>
      <c r="G168">
        <v>2.5449999999999999</v>
      </c>
      <c r="H168">
        <v>1.486</v>
      </c>
      <c r="I168">
        <f>MONTH(Table1[[#This Row],[date]])</f>
        <v>2</v>
      </c>
      <c r="J168">
        <f>ROUNDUP(Table1[[#This Row],[Month]]/3,0)</f>
        <v>1</v>
      </c>
      <c r="K168">
        <f>YEAR(Table1[[#This Row],[date]])</f>
        <v>2019</v>
      </c>
      <c r="L168">
        <f>IF(Table1[[#This Row],[Month]]&gt;=10,Table1[[#This Row],[Year]]+1+543,Table1[[#This Row],[Year]]+543)</f>
        <v>2562</v>
      </c>
      <c r="M168">
        <f>SUM(Table1[[#This Row],[0.25]:[10.0]])</f>
        <v>14.853000000000002</v>
      </c>
    </row>
    <row r="169" spans="1:13" hidden="1" x14ac:dyDescent="0.2">
      <c r="A169" t="s">
        <v>1</v>
      </c>
      <c r="B169" s="4">
        <v>43555</v>
      </c>
      <c r="C169">
        <v>1.8959999999999999</v>
      </c>
      <c r="D169">
        <v>0.98599999999999999</v>
      </c>
      <c r="E169">
        <v>9.2080000000000002</v>
      </c>
      <c r="F169">
        <v>0.84</v>
      </c>
      <c r="G169">
        <v>2.4660000000000002</v>
      </c>
      <c r="H169">
        <v>1.4810000000000001</v>
      </c>
      <c r="I169">
        <f>MONTH(Table1[[#This Row],[date]])</f>
        <v>3</v>
      </c>
      <c r="J169">
        <f>ROUNDUP(Table1[[#This Row],[Month]]/3,0)</f>
        <v>1</v>
      </c>
      <c r="K169">
        <f>YEAR(Table1[[#This Row],[date]])</f>
        <v>2019</v>
      </c>
      <c r="L169">
        <f>IF(Table1[[#This Row],[Month]]&gt;=10,Table1[[#This Row],[Year]]+1+543,Table1[[#This Row],[Year]]+543)</f>
        <v>2562</v>
      </c>
      <c r="M169">
        <f>SUM(Table1[[#This Row],[0.25]:[10.0]])</f>
        <v>16.877000000000002</v>
      </c>
    </row>
    <row r="170" spans="1:13" hidden="1" x14ac:dyDescent="0.2">
      <c r="A170" t="s">
        <v>1</v>
      </c>
      <c r="B170" s="4">
        <v>43585</v>
      </c>
      <c r="C170">
        <v>2.1520000000000001</v>
      </c>
      <c r="D170">
        <v>1.024</v>
      </c>
      <c r="E170">
        <v>9.7840000000000007</v>
      </c>
      <c r="F170">
        <v>0.94099999999999995</v>
      </c>
      <c r="G170">
        <v>2.665</v>
      </c>
      <c r="H170">
        <v>1.671</v>
      </c>
      <c r="I170">
        <f>MONTH(Table1[[#This Row],[date]])</f>
        <v>4</v>
      </c>
      <c r="J170">
        <f>ROUNDUP(Table1[[#This Row],[Month]]/3,0)</f>
        <v>2</v>
      </c>
      <c r="K170">
        <f>YEAR(Table1[[#This Row],[date]])</f>
        <v>2019</v>
      </c>
      <c r="L170">
        <f>IF(Table1[[#This Row],[Month]]&gt;=10,Table1[[#This Row],[Year]]+1+543,Table1[[#This Row],[Year]]+543)</f>
        <v>2562</v>
      </c>
      <c r="M170">
        <f>SUM(Table1[[#This Row],[0.25]:[10.0]])</f>
        <v>18.237000000000002</v>
      </c>
    </row>
    <row r="171" spans="1:13" hidden="1" x14ac:dyDescent="0.2">
      <c r="A171" t="s">
        <v>1</v>
      </c>
      <c r="B171" s="4">
        <v>43616</v>
      </c>
      <c r="C171">
        <v>1.1639999999999999</v>
      </c>
      <c r="D171">
        <v>0.53200000000000003</v>
      </c>
      <c r="E171">
        <v>8.1359999999999992</v>
      </c>
      <c r="F171">
        <v>0.79800000000000004</v>
      </c>
      <c r="G171">
        <v>2.1469999999999998</v>
      </c>
      <c r="H171">
        <v>1.3380000000000001</v>
      </c>
      <c r="I171">
        <f>MONTH(Table1[[#This Row],[date]])</f>
        <v>5</v>
      </c>
      <c r="J171">
        <f>ROUNDUP(Table1[[#This Row],[Month]]/3,0)</f>
        <v>2</v>
      </c>
      <c r="K171">
        <f>YEAR(Table1[[#This Row],[date]])</f>
        <v>2019</v>
      </c>
      <c r="L171">
        <f>IF(Table1[[#This Row],[Month]]&gt;=10,Table1[[#This Row],[Year]]+1+543,Table1[[#This Row],[Year]]+543)</f>
        <v>2562</v>
      </c>
      <c r="M171">
        <f>SUM(Table1[[#This Row],[0.25]:[10.0]])</f>
        <v>14.114999999999998</v>
      </c>
    </row>
    <row r="172" spans="1:13" hidden="1" x14ac:dyDescent="0.2">
      <c r="A172" t="s">
        <v>1</v>
      </c>
      <c r="B172" s="4">
        <v>43646</v>
      </c>
      <c r="C172">
        <v>1.4359999999999999</v>
      </c>
      <c r="D172">
        <v>0.64600000000000002</v>
      </c>
      <c r="E172">
        <v>6.899</v>
      </c>
      <c r="F172">
        <v>0.84599999999999997</v>
      </c>
      <c r="G172">
        <v>1.7430000000000001</v>
      </c>
      <c r="H172">
        <v>1.121</v>
      </c>
      <c r="I172">
        <f>MONTH(Table1[[#This Row],[date]])</f>
        <v>6</v>
      </c>
      <c r="J172">
        <f>ROUNDUP(Table1[[#This Row],[Month]]/3,0)</f>
        <v>2</v>
      </c>
      <c r="K172">
        <f>YEAR(Table1[[#This Row],[date]])</f>
        <v>2019</v>
      </c>
      <c r="L172">
        <f>IF(Table1[[#This Row],[Month]]&gt;=10,Table1[[#This Row],[Year]]+1+543,Table1[[#This Row],[Year]]+543)</f>
        <v>2562</v>
      </c>
      <c r="M172">
        <f>SUM(Table1[[#This Row],[0.25]:[10.0]])</f>
        <v>12.691000000000001</v>
      </c>
    </row>
    <row r="173" spans="1:13" hidden="1" x14ac:dyDescent="0.2">
      <c r="A173" t="s">
        <v>1</v>
      </c>
      <c r="B173" s="4">
        <v>43677</v>
      </c>
      <c r="C173">
        <v>1.968</v>
      </c>
      <c r="D173">
        <v>0.874</v>
      </c>
      <c r="E173">
        <v>8.0890000000000004</v>
      </c>
      <c r="F173">
        <v>0.874</v>
      </c>
      <c r="G173">
        <v>1.946</v>
      </c>
      <c r="H173">
        <v>1.292</v>
      </c>
      <c r="I173">
        <f>MONTH(Table1[[#This Row],[date]])</f>
        <v>7</v>
      </c>
      <c r="J173">
        <f>ROUNDUP(Table1[[#This Row],[Month]]/3,0)</f>
        <v>3</v>
      </c>
      <c r="K173">
        <f>YEAR(Table1[[#This Row],[date]])</f>
        <v>2019</v>
      </c>
      <c r="L173">
        <f>IF(Table1[[#This Row],[Month]]&gt;=10,Table1[[#This Row],[Year]]+1+543,Table1[[#This Row],[Year]]+543)</f>
        <v>2562</v>
      </c>
      <c r="M173">
        <f>SUM(Table1[[#This Row],[0.25]:[10.0]])</f>
        <v>15.043000000000001</v>
      </c>
    </row>
    <row r="174" spans="1:13" hidden="1" x14ac:dyDescent="0.2">
      <c r="A174" t="s">
        <v>1</v>
      </c>
      <c r="B174" s="4">
        <v>43708</v>
      </c>
      <c r="C174">
        <v>1.756</v>
      </c>
      <c r="D174">
        <v>0.80500000000000005</v>
      </c>
      <c r="E174">
        <v>8.0109999999999992</v>
      </c>
      <c r="F174">
        <v>0.88900000000000001</v>
      </c>
      <c r="G174">
        <v>2.2170000000000001</v>
      </c>
      <c r="H174">
        <v>1.367</v>
      </c>
      <c r="I174">
        <f>MONTH(Table1[[#This Row],[date]])</f>
        <v>8</v>
      </c>
      <c r="J174">
        <f>ROUNDUP(Table1[[#This Row],[Month]]/3,0)</f>
        <v>3</v>
      </c>
      <c r="K174">
        <f>YEAR(Table1[[#This Row],[date]])</f>
        <v>2019</v>
      </c>
      <c r="L174">
        <f>IF(Table1[[#This Row],[Month]]&gt;=10,Table1[[#This Row],[Year]]+1+543,Table1[[#This Row],[Year]]+543)</f>
        <v>2562</v>
      </c>
      <c r="M174">
        <f>SUM(Table1[[#This Row],[0.25]:[10.0]])</f>
        <v>15.044999999999998</v>
      </c>
    </row>
    <row r="175" spans="1:13" hidden="1" x14ac:dyDescent="0.2">
      <c r="A175" t="s">
        <v>1</v>
      </c>
      <c r="B175" s="4">
        <v>43738</v>
      </c>
      <c r="C175">
        <v>1.548</v>
      </c>
      <c r="D175">
        <v>0.73299999999999998</v>
      </c>
      <c r="E175">
        <v>7.3959999999999999</v>
      </c>
      <c r="F175">
        <v>0.59299999999999997</v>
      </c>
      <c r="G175">
        <v>2.0409999999999999</v>
      </c>
      <c r="H175">
        <v>1.274</v>
      </c>
      <c r="I175">
        <f>MONTH(Table1[[#This Row],[date]])</f>
        <v>9</v>
      </c>
      <c r="J175">
        <f>ROUNDUP(Table1[[#This Row],[Month]]/3,0)</f>
        <v>3</v>
      </c>
      <c r="K175">
        <f>YEAR(Table1[[#This Row],[date]])</f>
        <v>2019</v>
      </c>
      <c r="L175">
        <f>IF(Table1[[#This Row],[Month]]&gt;=10,Table1[[#This Row],[Year]]+1+543,Table1[[#This Row],[Year]]+543)</f>
        <v>2562</v>
      </c>
      <c r="M175">
        <f>SUM(Table1[[#This Row],[0.25]:[10.0]])</f>
        <v>13.585000000000001</v>
      </c>
    </row>
    <row r="176" spans="1:13" hidden="1" x14ac:dyDescent="0.2">
      <c r="A176" t="s">
        <v>1</v>
      </c>
      <c r="B176" s="4">
        <v>43769</v>
      </c>
      <c r="C176">
        <v>1.8680000000000001</v>
      </c>
      <c r="D176">
        <v>0.89400000000000002</v>
      </c>
      <c r="E176">
        <v>8.3059999999999992</v>
      </c>
      <c r="F176">
        <v>0.68600000000000005</v>
      </c>
      <c r="G176">
        <v>2.3479999999999999</v>
      </c>
      <c r="H176">
        <v>1.5429999999999999</v>
      </c>
      <c r="I176">
        <f>MONTH(Table1[[#This Row],[date]])</f>
        <v>10</v>
      </c>
      <c r="J176">
        <f>ROUNDUP(Table1[[#This Row],[Month]]/3,0)</f>
        <v>4</v>
      </c>
      <c r="K176">
        <f>YEAR(Table1[[#This Row],[date]])</f>
        <v>2019</v>
      </c>
      <c r="L176">
        <f>IF(Table1[[#This Row],[Month]]&gt;=10,Table1[[#This Row],[Year]]+1+543,Table1[[#This Row],[Year]]+543)</f>
        <v>2563</v>
      </c>
      <c r="M176">
        <f>SUM(Table1[[#This Row],[0.25]:[10.0]])</f>
        <v>15.645</v>
      </c>
    </row>
    <row r="177" spans="1:13" hidden="1" x14ac:dyDescent="0.2">
      <c r="A177" t="s">
        <v>1</v>
      </c>
      <c r="B177" s="4">
        <v>43799</v>
      </c>
      <c r="C177">
        <v>1.8320000000000001</v>
      </c>
      <c r="D177">
        <v>0.82399999999999995</v>
      </c>
      <c r="E177">
        <v>8.3109999999999999</v>
      </c>
      <c r="F177">
        <v>0.69499999999999995</v>
      </c>
      <c r="G177">
        <v>2.4089999999999998</v>
      </c>
      <c r="H177">
        <v>1.351</v>
      </c>
      <c r="I177">
        <f>MONTH(Table1[[#This Row],[date]])</f>
        <v>11</v>
      </c>
      <c r="J177">
        <f>ROUNDUP(Table1[[#This Row],[Month]]/3,0)</f>
        <v>4</v>
      </c>
      <c r="K177">
        <f>YEAR(Table1[[#This Row],[date]])</f>
        <v>2019</v>
      </c>
      <c r="L177">
        <f>IF(Table1[[#This Row],[Month]]&gt;=10,Table1[[#This Row],[Year]]+1+543,Table1[[#This Row],[Year]]+543)</f>
        <v>2563</v>
      </c>
      <c r="M177">
        <f>SUM(Table1[[#This Row],[0.25]:[10.0]])</f>
        <v>15.422000000000001</v>
      </c>
    </row>
    <row r="178" spans="1:13" hidden="1" x14ac:dyDescent="0.2">
      <c r="A178" t="s">
        <v>1</v>
      </c>
      <c r="B178" s="4">
        <v>43830</v>
      </c>
      <c r="C178">
        <v>1.948</v>
      </c>
      <c r="D178">
        <v>1.1080000000000001</v>
      </c>
      <c r="E178">
        <v>10.613</v>
      </c>
      <c r="F178">
        <v>0.81</v>
      </c>
      <c r="G178">
        <v>3.105</v>
      </c>
      <c r="H178">
        <v>1.853</v>
      </c>
      <c r="I178">
        <f>MONTH(Table1[[#This Row],[date]])</f>
        <v>12</v>
      </c>
      <c r="J178">
        <f>ROUNDUP(Table1[[#This Row],[Month]]/3,0)</f>
        <v>4</v>
      </c>
      <c r="K178">
        <f>YEAR(Table1[[#This Row],[date]])</f>
        <v>2019</v>
      </c>
      <c r="L178">
        <f>IF(Table1[[#This Row],[Month]]&gt;=10,Table1[[#This Row],[Year]]+1+543,Table1[[#This Row],[Year]]+543)</f>
        <v>2563</v>
      </c>
      <c r="M178">
        <f>SUM(Table1[[#This Row],[0.25]:[10.0]])</f>
        <v>19.437000000000001</v>
      </c>
    </row>
    <row r="179" spans="1:13" hidden="1" x14ac:dyDescent="0.2">
      <c r="A179" t="s">
        <v>1</v>
      </c>
      <c r="B179" s="4">
        <v>43861</v>
      </c>
      <c r="C179">
        <v>1.744</v>
      </c>
      <c r="D179">
        <v>0.76200000000000001</v>
      </c>
      <c r="E179">
        <v>8.0310000000000006</v>
      </c>
      <c r="F179">
        <v>0.72399999999999998</v>
      </c>
      <c r="G179">
        <v>2.4769999999999999</v>
      </c>
      <c r="H179">
        <v>1.59</v>
      </c>
      <c r="I179">
        <f>MONTH(Table1[[#This Row],[date]])</f>
        <v>1</v>
      </c>
      <c r="J179">
        <f>ROUNDUP(Table1[[#This Row],[Month]]/3,0)</f>
        <v>1</v>
      </c>
      <c r="K179">
        <f>YEAR(Table1[[#This Row],[date]])</f>
        <v>2020</v>
      </c>
      <c r="L179">
        <f>IF(Table1[[#This Row],[Month]]&gt;=10,Table1[[#This Row],[Year]]+1+543,Table1[[#This Row],[Year]]+543)</f>
        <v>2563</v>
      </c>
      <c r="M179">
        <f>SUM(Table1[[#This Row],[0.25]:[10.0]])</f>
        <v>15.328000000000001</v>
      </c>
    </row>
    <row r="180" spans="1:13" hidden="1" x14ac:dyDescent="0.2">
      <c r="A180" t="s">
        <v>1</v>
      </c>
      <c r="B180" s="4">
        <v>43890</v>
      </c>
      <c r="C180">
        <v>2.2519999999999998</v>
      </c>
      <c r="D180">
        <v>0.89400000000000002</v>
      </c>
      <c r="E180">
        <v>6.5970000000000004</v>
      </c>
      <c r="F180">
        <v>0.67</v>
      </c>
      <c r="G180">
        <v>2.1970000000000001</v>
      </c>
      <c r="H180">
        <v>1.359</v>
      </c>
      <c r="I180">
        <f>MONTH(Table1[[#This Row],[date]])</f>
        <v>2</v>
      </c>
      <c r="J180">
        <f>ROUNDUP(Table1[[#This Row],[Month]]/3,0)</f>
        <v>1</v>
      </c>
      <c r="K180">
        <f>YEAR(Table1[[#This Row],[date]])</f>
        <v>2020</v>
      </c>
      <c r="L180">
        <f>IF(Table1[[#This Row],[Month]]&gt;=10,Table1[[#This Row],[Year]]+1+543,Table1[[#This Row],[Year]]+543)</f>
        <v>2563</v>
      </c>
      <c r="M180">
        <f>SUM(Table1[[#This Row],[0.25]:[10.0]])</f>
        <v>13.968999999999999</v>
      </c>
    </row>
    <row r="181" spans="1:13" hidden="1" x14ac:dyDescent="0.2">
      <c r="A181" t="s">
        <v>1</v>
      </c>
      <c r="B181" s="4">
        <v>43921</v>
      </c>
      <c r="C181">
        <v>1.732</v>
      </c>
      <c r="D181">
        <v>0.82199999999999995</v>
      </c>
      <c r="E181">
        <v>7.2830000000000004</v>
      </c>
      <c r="F181">
        <v>0.58899999999999997</v>
      </c>
      <c r="G181">
        <v>2.141</v>
      </c>
      <c r="H181">
        <v>1.2909999999999999</v>
      </c>
      <c r="I181">
        <f>MONTH(Table1[[#This Row],[date]])</f>
        <v>3</v>
      </c>
      <c r="J181">
        <f>ROUNDUP(Table1[[#This Row],[Month]]/3,0)</f>
        <v>1</v>
      </c>
      <c r="K181">
        <f>YEAR(Table1[[#This Row],[date]])</f>
        <v>2020</v>
      </c>
      <c r="L181">
        <f>IF(Table1[[#This Row],[Month]]&gt;=10,Table1[[#This Row],[Year]]+1+543,Table1[[#This Row],[Year]]+543)</f>
        <v>2563</v>
      </c>
      <c r="M181">
        <f>SUM(Table1[[#This Row],[0.25]:[10.0]])</f>
        <v>13.858000000000001</v>
      </c>
    </row>
    <row r="182" spans="1:13" hidden="1" x14ac:dyDescent="0.2">
      <c r="A182" t="s">
        <v>1</v>
      </c>
      <c r="B182" s="4">
        <v>43951</v>
      </c>
      <c r="C182">
        <v>1.216</v>
      </c>
      <c r="D182">
        <v>0.45200000000000001</v>
      </c>
      <c r="E182">
        <v>5.29</v>
      </c>
      <c r="F182">
        <v>0.44600000000000001</v>
      </c>
      <c r="G182">
        <v>1.1539999999999999</v>
      </c>
      <c r="H182">
        <v>0.82799999999999996</v>
      </c>
      <c r="I182">
        <f>MONTH(Table1[[#This Row],[date]])</f>
        <v>4</v>
      </c>
      <c r="J182">
        <f>ROUNDUP(Table1[[#This Row],[Month]]/3,0)</f>
        <v>2</v>
      </c>
      <c r="K182">
        <f>YEAR(Table1[[#This Row],[date]])</f>
        <v>2020</v>
      </c>
      <c r="L182">
        <f>IF(Table1[[#This Row],[Month]]&gt;=10,Table1[[#This Row],[Year]]+1+543,Table1[[#This Row],[Year]]+543)</f>
        <v>2563</v>
      </c>
      <c r="M182">
        <f>SUM(Table1[[#This Row],[0.25]:[10.0]])</f>
        <v>9.3859999999999992</v>
      </c>
    </row>
    <row r="183" spans="1:13" hidden="1" x14ac:dyDescent="0.2">
      <c r="A183" t="s">
        <v>1</v>
      </c>
      <c r="B183" s="4">
        <v>43982</v>
      </c>
      <c r="C183">
        <v>1.4079999999999999</v>
      </c>
      <c r="D183">
        <v>0.58199999999999996</v>
      </c>
      <c r="E183">
        <v>5.5720000000000001</v>
      </c>
      <c r="F183">
        <v>0.61299999999999999</v>
      </c>
      <c r="G183">
        <v>1.498</v>
      </c>
      <c r="H183">
        <v>1.194</v>
      </c>
      <c r="I183">
        <f>MONTH(Table1[[#This Row],[date]])</f>
        <v>5</v>
      </c>
      <c r="J183">
        <f>ROUNDUP(Table1[[#This Row],[Month]]/3,0)</f>
        <v>2</v>
      </c>
      <c r="K183">
        <f>YEAR(Table1[[#This Row],[date]])</f>
        <v>2020</v>
      </c>
      <c r="L183">
        <f>IF(Table1[[#This Row],[Month]]&gt;=10,Table1[[#This Row],[Year]]+1+543,Table1[[#This Row],[Year]]+543)</f>
        <v>2563</v>
      </c>
      <c r="M183">
        <f>SUM(Table1[[#This Row],[0.25]:[10.0]])</f>
        <v>10.866999999999997</v>
      </c>
    </row>
    <row r="184" spans="1:13" hidden="1" x14ac:dyDescent="0.2">
      <c r="A184" t="s">
        <v>1</v>
      </c>
      <c r="B184" s="4">
        <v>44012</v>
      </c>
      <c r="C184">
        <v>2.4</v>
      </c>
      <c r="D184">
        <v>1.1100000000000001</v>
      </c>
      <c r="E184">
        <v>7.4050000000000002</v>
      </c>
      <c r="F184">
        <v>0.91900000000000004</v>
      </c>
      <c r="G184">
        <v>2.0870000000000002</v>
      </c>
      <c r="H184">
        <v>1.647</v>
      </c>
      <c r="I184">
        <f>MONTH(Table1[[#This Row],[date]])</f>
        <v>6</v>
      </c>
      <c r="J184">
        <f>ROUNDUP(Table1[[#This Row],[Month]]/3,0)</f>
        <v>2</v>
      </c>
      <c r="K184">
        <f>YEAR(Table1[[#This Row],[date]])</f>
        <v>2020</v>
      </c>
      <c r="L184">
        <f>IF(Table1[[#This Row],[Month]]&gt;=10,Table1[[#This Row],[Year]]+1+543,Table1[[#This Row],[Year]]+543)</f>
        <v>2563</v>
      </c>
      <c r="M184">
        <f>SUM(Table1[[#This Row],[0.25]:[10.0]])</f>
        <v>15.568</v>
      </c>
    </row>
    <row r="185" spans="1:13" hidden="1" x14ac:dyDescent="0.2">
      <c r="A185" t="s">
        <v>1</v>
      </c>
      <c r="B185" s="4">
        <v>44043</v>
      </c>
      <c r="C185">
        <v>1.476</v>
      </c>
      <c r="D185">
        <v>0.63800000000000001</v>
      </c>
      <c r="E185">
        <v>6.6760000000000002</v>
      </c>
      <c r="F185">
        <v>0.746</v>
      </c>
      <c r="G185">
        <v>2.1920000000000002</v>
      </c>
      <c r="H185">
        <v>1.534</v>
      </c>
      <c r="I185">
        <f>MONTH(Table1[[#This Row],[date]])</f>
        <v>7</v>
      </c>
      <c r="J185">
        <f>ROUNDUP(Table1[[#This Row],[Month]]/3,0)</f>
        <v>3</v>
      </c>
      <c r="K185">
        <f>YEAR(Table1[[#This Row],[date]])</f>
        <v>2020</v>
      </c>
      <c r="L185">
        <f>IF(Table1[[#This Row],[Month]]&gt;=10,Table1[[#This Row],[Year]]+1+543,Table1[[#This Row],[Year]]+543)</f>
        <v>2563</v>
      </c>
      <c r="M185">
        <f>SUM(Table1[[#This Row],[0.25]:[10.0]])</f>
        <v>13.262</v>
      </c>
    </row>
    <row r="186" spans="1:13" hidden="1" x14ac:dyDescent="0.2">
      <c r="A186" t="s">
        <v>1</v>
      </c>
      <c r="B186" s="4">
        <v>44074</v>
      </c>
      <c r="C186">
        <v>3.548</v>
      </c>
      <c r="D186">
        <v>1.1259999999999999</v>
      </c>
      <c r="E186">
        <v>7.1749999999999998</v>
      </c>
      <c r="F186">
        <v>0.995</v>
      </c>
      <c r="G186">
        <v>1.921</v>
      </c>
      <c r="H186">
        <v>1.2769999999999999</v>
      </c>
      <c r="I186">
        <f>MONTH(Table1[[#This Row],[date]])</f>
        <v>8</v>
      </c>
      <c r="J186">
        <f>ROUNDUP(Table1[[#This Row],[Month]]/3,0)</f>
        <v>3</v>
      </c>
      <c r="K186">
        <f>YEAR(Table1[[#This Row],[date]])</f>
        <v>2020</v>
      </c>
      <c r="L186">
        <f>IF(Table1[[#This Row],[Month]]&gt;=10,Table1[[#This Row],[Year]]+1+543,Table1[[#This Row],[Year]]+543)</f>
        <v>2563</v>
      </c>
      <c r="M186">
        <f>SUM(Table1[[#This Row],[0.25]:[10.0]])</f>
        <v>16.041999999999998</v>
      </c>
    </row>
    <row r="187" spans="1:13" hidden="1" x14ac:dyDescent="0.2">
      <c r="A187" t="s">
        <v>1</v>
      </c>
      <c r="B187" s="4">
        <v>44104</v>
      </c>
      <c r="C187">
        <v>0.872</v>
      </c>
      <c r="D187">
        <v>0.32600000000000001</v>
      </c>
      <c r="E187">
        <v>5.2859999999999996</v>
      </c>
      <c r="F187">
        <v>0.69499999999999995</v>
      </c>
      <c r="G187">
        <v>1.58</v>
      </c>
      <c r="H187">
        <v>1.0569999999999999</v>
      </c>
      <c r="I187">
        <f>MONTH(Table1[[#This Row],[date]])</f>
        <v>9</v>
      </c>
      <c r="J187">
        <f>ROUNDUP(Table1[[#This Row],[Month]]/3,0)</f>
        <v>3</v>
      </c>
      <c r="K187">
        <f>YEAR(Table1[[#This Row],[date]])</f>
        <v>2020</v>
      </c>
      <c r="L187">
        <f>IF(Table1[[#This Row],[Month]]&gt;=10,Table1[[#This Row],[Year]]+1+543,Table1[[#This Row],[Year]]+543)</f>
        <v>2563</v>
      </c>
      <c r="M187">
        <f>SUM(Table1[[#This Row],[0.25]:[10.0]])</f>
        <v>9.8160000000000007</v>
      </c>
    </row>
    <row r="188" spans="1:13" hidden="1" x14ac:dyDescent="0.2">
      <c r="A188" t="s">
        <v>1</v>
      </c>
      <c r="B188" s="4">
        <v>44135</v>
      </c>
      <c r="C188">
        <v>0.76</v>
      </c>
      <c r="D188">
        <v>0.69599999999999995</v>
      </c>
      <c r="E188">
        <v>5.0330000000000004</v>
      </c>
      <c r="F188">
        <v>0.77900000000000003</v>
      </c>
      <c r="G188">
        <v>1.4890000000000001</v>
      </c>
      <c r="H188">
        <v>1.1419999999999999</v>
      </c>
      <c r="I188">
        <f>MONTH(Table1[[#This Row],[date]])</f>
        <v>10</v>
      </c>
      <c r="J188">
        <f>ROUNDUP(Table1[[#This Row],[Month]]/3,0)</f>
        <v>4</v>
      </c>
      <c r="K188">
        <f>YEAR(Table1[[#This Row],[date]])</f>
        <v>2020</v>
      </c>
      <c r="L188">
        <f>IF(Table1[[#This Row],[Month]]&gt;=10,Table1[[#This Row],[Year]]+1+543,Table1[[#This Row],[Year]]+543)</f>
        <v>2564</v>
      </c>
      <c r="M188">
        <f>SUM(Table1[[#This Row],[0.25]:[10.0]])</f>
        <v>9.8990000000000009</v>
      </c>
    </row>
    <row r="189" spans="1:13" hidden="1" x14ac:dyDescent="0.2">
      <c r="A189" t="s">
        <v>1</v>
      </c>
      <c r="B189" s="4">
        <v>44165</v>
      </c>
      <c r="C189">
        <v>1.36</v>
      </c>
      <c r="D189">
        <v>0.63400000000000001</v>
      </c>
      <c r="E189">
        <v>5.9210000000000003</v>
      </c>
      <c r="F189">
        <v>0.69599999999999995</v>
      </c>
      <c r="G189">
        <v>1.4690000000000001</v>
      </c>
      <c r="H189">
        <v>1.008</v>
      </c>
      <c r="I189">
        <f>MONTH(Table1[[#This Row],[date]])</f>
        <v>11</v>
      </c>
      <c r="J189">
        <f>ROUNDUP(Table1[[#This Row],[Month]]/3,0)</f>
        <v>4</v>
      </c>
      <c r="K189">
        <f>YEAR(Table1[[#This Row],[date]])</f>
        <v>2020</v>
      </c>
      <c r="L189">
        <f>IF(Table1[[#This Row],[Month]]&gt;=10,Table1[[#This Row],[Year]]+1+543,Table1[[#This Row],[Year]]+543)</f>
        <v>2564</v>
      </c>
      <c r="M189">
        <f>SUM(Table1[[#This Row],[0.25]:[10.0]])</f>
        <v>11.088000000000001</v>
      </c>
    </row>
    <row r="190" spans="1:13" hidden="1" x14ac:dyDescent="0.2">
      <c r="A190" t="s">
        <v>1</v>
      </c>
      <c r="B190" s="4">
        <v>44196</v>
      </c>
      <c r="C190">
        <v>1.976</v>
      </c>
      <c r="D190">
        <v>0.88400000000000001</v>
      </c>
      <c r="E190">
        <v>9.4909999999999997</v>
      </c>
      <c r="F190">
        <v>0.90300000000000002</v>
      </c>
      <c r="G190">
        <v>2.3170000000000002</v>
      </c>
      <c r="H190">
        <v>1.534</v>
      </c>
      <c r="I190">
        <f>MONTH(Table1[[#This Row],[date]])</f>
        <v>12</v>
      </c>
      <c r="J190">
        <f>ROUNDUP(Table1[[#This Row],[Month]]/3,0)</f>
        <v>4</v>
      </c>
      <c r="K190">
        <f>YEAR(Table1[[#This Row],[date]])</f>
        <v>2020</v>
      </c>
      <c r="L190">
        <f>IF(Table1[[#This Row],[Month]]&gt;=10,Table1[[#This Row],[Year]]+1+543,Table1[[#This Row],[Year]]+543)</f>
        <v>2564</v>
      </c>
      <c r="M190">
        <f>SUM(Table1[[#This Row],[0.25]:[10.0]])</f>
        <v>17.105</v>
      </c>
    </row>
    <row r="191" spans="1:13" hidden="1" x14ac:dyDescent="0.2">
      <c r="A191" t="s">
        <v>1</v>
      </c>
      <c r="B191" s="4">
        <v>44227</v>
      </c>
      <c r="C191">
        <v>1.264</v>
      </c>
      <c r="D191">
        <v>0.52</v>
      </c>
      <c r="E191">
        <v>5.7770000000000001</v>
      </c>
      <c r="F191">
        <v>0.51300000000000001</v>
      </c>
      <c r="G191">
        <v>1.1659999999999999</v>
      </c>
      <c r="H191">
        <v>1.0189999999999999</v>
      </c>
      <c r="I191">
        <f>MONTH(Table1[[#This Row],[date]])</f>
        <v>1</v>
      </c>
      <c r="J191">
        <f>ROUNDUP(Table1[[#This Row],[Month]]/3,0)</f>
        <v>1</v>
      </c>
      <c r="K191">
        <f>YEAR(Table1[[#This Row],[date]])</f>
        <v>2021</v>
      </c>
      <c r="L191">
        <f>IF(Table1[[#This Row],[Month]]&gt;=10,Table1[[#This Row],[Year]]+1+543,Table1[[#This Row],[Year]]+543)</f>
        <v>2564</v>
      </c>
      <c r="M191">
        <f>SUM(Table1[[#This Row],[0.25]:[10.0]])</f>
        <v>10.259</v>
      </c>
    </row>
    <row r="192" spans="1:13" hidden="1" x14ac:dyDescent="0.2">
      <c r="A192" t="s">
        <v>1</v>
      </c>
      <c r="B192" s="4">
        <v>44255</v>
      </c>
      <c r="C192">
        <v>1.204</v>
      </c>
      <c r="D192">
        <v>0.53800000000000003</v>
      </c>
      <c r="E192">
        <v>4.7530000000000001</v>
      </c>
      <c r="F192">
        <v>0.66900000000000004</v>
      </c>
      <c r="G192">
        <v>1.24</v>
      </c>
      <c r="H192">
        <v>1.054</v>
      </c>
      <c r="I192">
        <f>MONTH(Table1[[#This Row],[date]])</f>
        <v>2</v>
      </c>
      <c r="J192">
        <f>ROUNDUP(Table1[[#This Row],[Month]]/3,0)</f>
        <v>1</v>
      </c>
      <c r="K192">
        <f>YEAR(Table1[[#This Row],[date]])</f>
        <v>2021</v>
      </c>
      <c r="L192">
        <f>IF(Table1[[#This Row],[Month]]&gt;=10,Table1[[#This Row],[Year]]+1+543,Table1[[#This Row],[Year]]+543)</f>
        <v>2564</v>
      </c>
      <c r="M192">
        <f>SUM(Table1[[#This Row],[0.25]:[10.0]])</f>
        <v>9.4580000000000002</v>
      </c>
    </row>
    <row r="193" spans="1:13" hidden="1" x14ac:dyDescent="0.2">
      <c r="A193" t="s">
        <v>1</v>
      </c>
      <c r="B193" s="4">
        <v>44286</v>
      </c>
      <c r="C193">
        <v>1.0680000000000001</v>
      </c>
      <c r="D193">
        <v>0.57599999999999996</v>
      </c>
      <c r="E193">
        <v>7.601</v>
      </c>
      <c r="F193">
        <v>0.78300000000000003</v>
      </c>
      <c r="G193">
        <v>1.9319999999999999</v>
      </c>
      <c r="H193">
        <v>1.4039999999999999</v>
      </c>
      <c r="I193">
        <f>MONTH(Table1[[#This Row],[date]])</f>
        <v>3</v>
      </c>
      <c r="J193">
        <f>ROUNDUP(Table1[[#This Row],[Month]]/3,0)</f>
        <v>1</v>
      </c>
      <c r="K193">
        <f>YEAR(Table1[[#This Row],[date]])</f>
        <v>2021</v>
      </c>
      <c r="L193">
        <f>IF(Table1[[#This Row],[Month]]&gt;=10,Table1[[#This Row],[Year]]+1+543,Table1[[#This Row],[Year]]+543)</f>
        <v>2564</v>
      </c>
      <c r="M193">
        <f>SUM(Table1[[#This Row],[0.25]:[10.0]])</f>
        <v>13.364000000000001</v>
      </c>
    </row>
    <row r="194" spans="1:13" hidden="1" x14ac:dyDescent="0.2">
      <c r="A194" t="s">
        <v>1</v>
      </c>
      <c r="B194" s="4">
        <v>44316</v>
      </c>
      <c r="C194">
        <v>1.708</v>
      </c>
      <c r="D194">
        <v>0.58799999999999997</v>
      </c>
      <c r="E194">
        <v>6.7240000000000002</v>
      </c>
      <c r="F194">
        <v>0.60599999999999998</v>
      </c>
      <c r="G194">
        <v>1.677</v>
      </c>
      <c r="H194">
        <v>1.095</v>
      </c>
      <c r="I194">
        <f>MONTH(Table1[[#This Row],[date]])</f>
        <v>4</v>
      </c>
      <c r="J194">
        <f>ROUNDUP(Table1[[#This Row],[Month]]/3,0)</f>
        <v>2</v>
      </c>
      <c r="K194">
        <f>YEAR(Table1[[#This Row],[date]])</f>
        <v>2021</v>
      </c>
      <c r="L194">
        <f>IF(Table1[[#This Row],[Month]]&gt;=10,Table1[[#This Row],[Year]]+1+543,Table1[[#This Row],[Year]]+543)</f>
        <v>2564</v>
      </c>
      <c r="M194">
        <f>SUM(Table1[[#This Row],[0.25]:[10.0]])</f>
        <v>12.398</v>
      </c>
    </row>
    <row r="195" spans="1:13" hidden="1" x14ac:dyDescent="0.2">
      <c r="A195" t="s">
        <v>1</v>
      </c>
      <c r="B195" s="4">
        <v>44347</v>
      </c>
      <c r="C195">
        <v>1.3640000000000001</v>
      </c>
      <c r="D195">
        <v>0.72399999999999998</v>
      </c>
      <c r="E195">
        <v>4.3239999999999998</v>
      </c>
      <c r="F195">
        <v>0.5</v>
      </c>
      <c r="G195">
        <v>0.98199999999999998</v>
      </c>
      <c r="H195">
        <v>0.78100000000000003</v>
      </c>
      <c r="I195">
        <f>MONTH(Table1[[#This Row],[date]])</f>
        <v>5</v>
      </c>
      <c r="J195">
        <f>ROUNDUP(Table1[[#This Row],[Month]]/3,0)</f>
        <v>2</v>
      </c>
      <c r="K195">
        <f>YEAR(Table1[[#This Row],[date]])</f>
        <v>2021</v>
      </c>
      <c r="L195">
        <f>IF(Table1[[#This Row],[Month]]&gt;=10,Table1[[#This Row],[Year]]+1+543,Table1[[#This Row],[Year]]+543)</f>
        <v>2564</v>
      </c>
      <c r="M195">
        <f>SUM(Table1[[#This Row],[0.25]:[10.0]])</f>
        <v>8.6750000000000007</v>
      </c>
    </row>
    <row r="196" spans="1:13" hidden="1" x14ac:dyDescent="0.2">
      <c r="A196" t="s">
        <v>1</v>
      </c>
      <c r="B196" s="4">
        <v>44377</v>
      </c>
      <c r="C196">
        <v>1.972</v>
      </c>
      <c r="D196">
        <v>0.50800000000000001</v>
      </c>
      <c r="E196">
        <v>6.1319999999999997</v>
      </c>
      <c r="F196">
        <v>0.68899999999999995</v>
      </c>
      <c r="G196">
        <v>1.246</v>
      </c>
      <c r="H196">
        <v>1.2809999999999999</v>
      </c>
      <c r="I196">
        <f>MONTH(Table1[[#This Row],[date]])</f>
        <v>6</v>
      </c>
      <c r="J196">
        <f>ROUNDUP(Table1[[#This Row],[Month]]/3,0)</f>
        <v>2</v>
      </c>
      <c r="K196">
        <f>YEAR(Table1[[#This Row],[date]])</f>
        <v>2021</v>
      </c>
      <c r="L196">
        <f>IF(Table1[[#This Row],[Month]]&gt;=10,Table1[[#This Row],[Year]]+1+543,Table1[[#This Row],[Year]]+543)</f>
        <v>2564</v>
      </c>
      <c r="M196">
        <f>SUM(Table1[[#This Row],[0.25]:[10.0]])</f>
        <v>11.828000000000001</v>
      </c>
    </row>
    <row r="197" spans="1:13" hidden="1" x14ac:dyDescent="0.2">
      <c r="A197" t="s">
        <v>1</v>
      </c>
      <c r="B197" s="4">
        <v>44408</v>
      </c>
      <c r="C197">
        <v>0.316</v>
      </c>
      <c r="D197">
        <v>0.69</v>
      </c>
      <c r="E197">
        <v>5.0380000000000003</v>
      </c>
      <c r="F197">
        <v>0.57499999999999996</v>
      </c>
      <c r="G197">
        <v>1.1279999999999999</v>
      </c>
      <c r="H197">
        <v>0.86799999999999999</v>
      </c>
      <c r="I197">
        <f>MONTH(Table1[[#This Row],[date]])</f>
        <v>7</v>
      </c>
      <c r="J197">
        <f>ROUNDUP(Table1[[#This Row],[Month]]/3,0)</f>
        <v>3</v>
      </c>
      <c r="K197">
        <f>YEAR(Table1[[#This Row],[date]])</f>
        <v>2021</v>
      </c>
      <c r="L197">
        <f>IF(Table1[[#This Row],[Month]]&gt;=10,Table1[[#This Row],[Year]]+1+543,Table1[[#This Row],[Year]]+543)</f>
        <v>2564</v>
      </c>
      <c r="M197">
        <f>SUM(Table1[[#This Row],[0.25]:[10.0]])</f>
        <v>8.6150000000000002</v>
      </c>
    </row>
    <row r="198" spans="1:13" hidden="1" x14ac:dyDescent="0.2">
      <c r="A198" t="s">
        <v>1</v>
      </c>
      <c r="B198" s="4">
        <v>44439</v>
      </c>
      <c r="C198">
        <v>1.6319999999999999</v>
      </c>
      <c r="D198">
        <v>0.73399999999999999</v>
      </c>
      <c r="E198">
        <v>6.5149999999999997</v>
      </c>
      <c r="F198">
        <v>0.497</v>
      </c>
      <c r="G198">
        <v>1.0069999999999999</v>
      </c>
      <c r="H198">
        <v>0.91700000000000004</v>
      </c>
      <c r="I198">
        <f>MONTH(Table1[[#This Row],[date]])</f>
        <v>8</v>
      </c>
      <c r="J198">
        <f>ROUNDUP(Table1[[#This Row],[Month]]/3,0)</f>
        <v>3</v>
      </c>
      <c r="K198">
        <f>YEAR(Table1[[#This Row],[date]])</f>
        <v>2021</v>
      </c>
      <c r="L198">
        <f>IF(Table1[[#This Row],[Month]]&gt;=10,Table1[[#This Row],[Year]]+1+543,Table1[[#This Row],[Year]]+543)</f>
        <v>2564</v>
      </c>
      <c r="M198">
        <f>SUM(Table1[[#This Row],[0.25]:[10.0]])</f>
        <v>11.302</v>
      </c>
    </row>
    <row r="199" spans="1:13" hidden="1" x14ac:dyDescent="0.2">
      <c r="A199" t="s">
        <v>1</v>
      </c>
      <c r="B199" s="4">
        <v>44469</v>
      </c>
      <c r="C199">
        <v>1.1879999999999999</v>
      </c>
      <c r="D199">
        <v>0.438</v>
      </c>
      <c r="E199">
        <v>6.6420000000000003</v>
      </c>
      <c r="F199">
        <v>0.57099999999999995</v>
      </c>
      <c r="G199">
        <v>1.2569999999999999</v>
      </c>
      <c r="H199">
        <v>1.0940000000000001</v>
      </c>
      <c r="I199">
        <f>MONTH(Table1[[#This Row],[date]])</f>
        <v>9</v>
      </c>
      <c r="J199">
        <f>ROUNDUP(Table1[[#This Row],[Month]]/3,0)</f>
        <v>3</v>
      </c>
      <c r="K199">
        <f>YEAR(Table1[[#This Row],[date]])</f>
        <v>2021</v>
      </c>
      <c r="L199">
        <f>IF(Table1[[#This Row],[Month]]&gt;=10,Table1[[#This Row],[Year]]+1+543,Table1[[#This Row],[Year]]+543)</f>
        <v>2564</v>
      </c>
      <c r="M199">
        <f>SUM(Table1[[#This Row],[0.25]:[10.0]])</f>
        <v>11.19</v>
      </c>
    </row>
    <row r="200" spans="1:13" hidden="1" x14ac:dyDescent="0.2">
      <c r="A200" t="s">
        <v>1</v>
      </c>
      <c r="B200" s="4">
        <v>44500</v>
      </c>
      <c r="C200">
        <v>1.3879999999999999</v>
      </c>
      <c r="D200">
        <v>0.55200000000000005</v>
      </c>
      <c r="E200">
        <v>4.7670000000000003</v>
      </c>
      <c r="F200">
        <v>0.51800000000000002</v>
      </c>
      <c r="G200">
        <v>1.2330000000000001</v>
      </c>
      <c r="H200">
        <v>1.02</v>
      </c>
      <c r="I200">
        <f>MONTH(Table1[[#This Row],[date]])</f>
        <v>10</v>
      </c>
      <c r="J200">
        <f>ROUNDUP(Table1[[#This Row],[Month]]/3,0)</f>
        <v>4</v>
      </c>
      <c r="K200">
        <f>YEAR(Table1[[#This Row],[date]])</f>
        <v>2021</v>
      </c>
      <c r="L200">
        <f>IF(Table1[[#This Row],[Month]]&gt;=10,Table1[[#This Row],[Year]]+1+543,Table1[[#This Row],[Year]]+543)</f>
        <v>2565</v>
      </c>
      <c r="M200">
        <f>SUM(Table1[[#This Row],[0.25]:[10.0]])</f>
        <v>9.4779999999999998</v>
      </c>
    </row>
    <row r="201" spans="1:13" hidden="1" x14ac:dyDescent="0.2">
      <c r="A201" t="s">
        <v>1</v>
      </c>
      <c r="B201" s="4">
        <v>44530</v>
      </c>
      <c r="C201">
        <v>1.1279999999999999</v>
      </c>
      <c r="D201">
        <v>0.50800000000000001</v>
      </c>
      <c r="E201">
        <v>5.8940000000000001</v>
      </c>
      <c r="F201">
        <v>0.77800000000000002</v>
      </c>
      <c r="G201">
        <v>1.399</v>
      </c>
      <c r="H201">
        <v>1.2549999999999999</v>
      </c>
      <c r="I201">
        <f>MONTH(Table1[[#This Row],[date]])</f>
        <v>11</v>
      </c>
      <c r="J201">
        <f>ROUNDUP(Table1[[#This Row],[Month]]/3,0)</f>
        <v>4</v>
      </c>
      <c r="K201">
        <f>YEAR(Table1[[#This Row],[date]])</f>
        <v>2021</v>
      </c>
      <c r="L201">
        <f>IF(Table1[[#This Row],[Month]]&gt;=10,Table1[[#This Row],[Year]]+1+543,Table1[[#This Row],[Year]]+543)</f>
        <v>2565</v>
      </c>
      <c r="M201">
        <f>SUM(Table1[[#This Row],[0.25]:[10.0]])</f>
        <v>10.962</v>
      </c>
    </row>
    <row r="202" spans="1:13" hidden="1" x14ac:dyDescent="0.2">
      <c r="A202" t="s">
        <v>1</v>
      </c>
      <c r="B202" s="4">
        <v>44561</v>
      </c>
      <c r="C202">
        <v>1.5720000000000001</v>
      </c>
      <c r="D202">
        <v>0.69</v>
      </c>
      <c r="E202">
        <v>9.7729999999999997</v>
      </c>
      <c r="F202">
        <v>0.56299999999999994</v>
      </c>
      <c r="G202">
        <v>2.2330000000000001</v>
      </c>
      <c r="H202">
        <v>1.621</v>
      </c>
      <c r="I202">
        <f>MONTH(Table1[[#This Row],[date]])</f>
        <v>12</v>
      </c>
      <c r="J202">
        <f>ROUNDUP(Table1[[#This Row],[Month]]/3,0)</f>
        <v>4</v>
      </c>
      <c r="K202">
        <f>YEAR(Table1[[#This Row],[date]])</f>
        <v>2021</v>
      </c>
      <c r="L202">
        <f>IF(Table1[[#This Row],[Month]]&gt;=10,Table1[[#This Row],[Year]]+1+543,Table1[[#This Row],[Year]]+543)</f>
        <v>2565</v>
      </c>
      <c r="M202">
        <f>SUM(Table1[[#This Row],[0.25]:[10.0]])</f>
        <v>16.452000000000002</v>
      </c>
    </row>
    <row r="203" spans="1:13" hidden="1" x14ac:dyDescent="0.2">
      <c r="A203" t="s">
        <v>1</v>
      </c>
      <c r="B203" s="4">
        <v>44592</v>
      </c>
      <c r="C203">
        <v>1.08</v>
      </c>
      <c r="D203">
        <v>0.41199999999999998</v>
      </c>
      <c r="E203">
        <v>3.496</v>
      </c>
      <c r="F203">
        <v>0.20699999999999999</v>
      </c>
      <c r="G203">
        <v>0.92600000000000005</v>
      </c>
      <c r="H203">
        <v>0.63600000000000001</v>
      </c>
      <c r="I203">
        <f>MONTH(Table1[[#This Row],[date]])</f>
        <v>1</v>
      </c>
      <c r="J203">
        <f>ROUNDUP(Table1[[#This Row],[Month]]/3,0)</f>
        <v>1</v>
      </c>
      <c r="K203">
        <f>YEAR(Table1[[#This Row],[date]])</f>
        <v>2022</v>
      </c>
      <c r="L203">
        <f>IF(Table1[[#This Row],[Month]]&gt;=10,Table1[[#This Row],[Year]]+1+543,Table1[[#This Row],[Year]]+543)</f>
        <v>2565</v>
      </c>
      <c r="M203">
        <f>SUM(Table1[[#This Row],[0.25]:[10.0]])</f>
        <v>6.7569999999999997</v>
      </c>
    </row>
    <row r="204" spans="1:13" hidden="1" x14ac:dyDescent="0.2">
      <c r="A204" t="s">
        <v>1</v>
      </c>
      <c r="B204" s="4">
        <v>44620</v>
      </c>
      <c r="C204">
        <v>1.544</v>
      </c>
      <c r="D204">
        <v>0.66800000000000004</v>
      </c>
      <c r="E204">
        <v>8.0350000000000001</v>
      </c>
      <c r="F204">
        <v>0.68700000000000006</v>
      </c>
      <c r="G204">
        <v>1.8560000000000001</v>
      </c>
      <c r="H204">
        <v>1.448</v>
      </c>
      <c r="I204">
        <f>MONTH(Table1[[#This Row],[date]])</f>
        <v>2</v>
      </c>
      <c r="J204">
        <f>ROUNDUP(Table1[[#This Row],[Month]]/3,0)</f>
        <v>1</v>
      </c>
      <c r="K204">
        <f>YEAR(Table1[[#This Row],[date]])</f>
        <v>2022</v>
      </c>
      <c r="L204">
        <f>IF(Table1[[#This Row],[Month]]&gt;=10,Table1[[#This Row],[Year]]+1+543,Table1[[#This Row],[Year]]+543)</f>
        <v>2565</v>
      </c>
      <c r="M204">
        <f>SUM(Table1[[#This Row],[0.25]:[10.0]])</f>
        <v>14.238</v>
      </c>
    </row>
    <row r="205" spans="1:13" hidden="1" x14ac:dyDescent="0.2">
      <c r="A205" t="s">
        <v>1</v>
      </c>
      <c r="B205" s="4">
        <v>44651</v>
      </c>
      <c r="C205">
        <v>1.6839999999999999</v>
      </c>
      <c r="D205">
        <v>0.624</v>
      </c>
      <c r="E205">
        <v>8.4789999999999992</v>
      </c>
      <c r="F205">
        <v>0.57599999999999996</v>
      </c>
      <c r="G205">
        <v>1.7150000000000001</v>
      </c>
      <c r="H205">
        <v>1.4510000000000001</v>
      </c>
      <c r="I205">
        <f>MONTH(Table1[[#This Row],[date]])</f>
        <v>3</v>
      </c>
      <c r="J205">
        <f>ROUNDUP(Table1[[#This Row],[Month]]/3,0)</f>
        <v>1</v>
      </c>
      <c r="K205">
        <f>YEAR(Table1[[#This Row],[date]])</f>
        <v>2022</v>
      </c>
      <c r="L205">
        <f>IF(Table1[[#This Row],[Month]]&gt;=10,Table1[[#This Row],[Year]]+1+543,Table1[[#This Row],[Year]]+543)</f>
        <v>2565</v>
      </c>
      <c r="M205">
        <f>SUM(Table1[[#This Row],[0.25]:[10.0]])</f>
        <v>14.529</v>
      </c>
    </row>
    <row r="206" spans="1:13" hidden="1" x14ac:dyDescent="0.2">
      <c r="A206" t="s">
        <v>1</v>
      </c>
      <c r="B206" s="4">
        <v>44681</v>
      </c>
      <c r="C206">
        <v>1.4359999999999999</v>
      </c>
      <c r="D206">
        <v>0.69199999999999995</v>
      </c>
      <c r="E206">
        <v>8.7159999999999993</v>
      </c>
      <c r="F206">
        <v>0.67800000000000005</v>
      </c>
      <c r="G206">
        <v>2.1389999999999998</v>
      </c>
      <c r="H206">
        <v>1.4750000000000001</v>
      </c>
      <c r="I206">
        <f>MONTH(Table1[[#This Row],[date]])</f>
        <v>4</v>
      </c>
      <c r="J206">
        <f>ROUNDUP(Table1[[#This Row],[Month]]/3,0)</f>
        <v>2</v>
      </c>
      <c r="K206">
        <f>YEAR(Table1[[#This Row],[date]])</f>
        <v>2022</v>
      </c>
      <c r="L206">
        <f>IF(Table1[[#This Row],[Month]]&gt;=10,Table1[[#This Row],[Year]]+1+543,Table1[[#This Row],[Year]]+543)</f>
        <v>2565</v>
      </c>
      <c r="M206">
        <f>SUM(Table1[[#This Row],[0.25]:[10.0]])</f>
        <v>15.135999999999999</v>
      </c>
    </row>
    <row r="207" spans="1:13" hidden="1" x14ac:dyDescent="0.2">
      <c r="A207" t="s">
        <v>1</v>
      </c>
      <c r="B207" s="4">
        <v>44712</v>
      </c>
      <c r="C207">
        <v>1.204</v>
      </c>
      <c r="D207">
        <v>0.498</v>
      </c>
      <c r="E207">
        <v>7.5140000000000002</v>
      </c>
      <c r="F207">
        <v>0.58099999999999996</v>
      </c>
      <c r="G207">
        <v>1.4450000000000001</v>
      </c>
      <c r="H207">
        <v>1.256</v>
      </c>
      <c r="I207">
        <f>MONTH(Table1[[#This Row],[date]])</f>
        <v>5</v>
      </c>
      <c r="J207">
        <f>ROUNDUP(Table1[[#This Row],[Month]]/3,0)</f>
        <v>2</v>
      </c>
      <c r="K207">
        <f>YEAR(Table1[[#This Row],[date]])</f>
        <v>2022</v>
      </c>
      <c r="L207">
        <f>IF(Table1[[#This Row],[Month]]&gt;=10,Table1[[#This Row],[Year]]+1+543,Table1[[#This Row],[Year]]+543)</f>
        <v>2565</v>
      </c>
      <c r="M207">
        <f>SUM(Table1[[#This Row],[0.25]:[10.0]])</f>
        <v>12.498000000000001</v>
      </c>
    </row>
    <row r="208" spans="1:13" hidden="1" x14ac:dyDescent="0.2">
      <c r="A208" t="s">
        <v>1</v>
      </c>
      <c r="B208" s="4">
        <v>44742</v>
      </c>
      <c r="C208">
        <v>1.1479999999999999</v>
      </c>
      <c r="D208">
        <v>0.32</v>
      </c>
      <c r="E208">
        <v>5.7460000000000004</v>
      </c>
      <c r="F208">
        <v>0.61499999999999999</v>
      </c>
      <c r="G208">
        <v>1.3280000000000001</v>
      </c>
      <c r="H208">
        <v>1.1990000000000001</v>
      </c>
      <c r="I208">
        <f>MONTH(Table1[[#This Row],[date]])</f>
        <v>6</v>
      </c>
      <c r="J208">
        <f>ROUNDUP(Table1[[#This Row],[Month]]/3,0)</f>
        <v>2</v>
      </c>
      <c r="K208">
        <f>YEAR(Table1[[#This Row],[date]])</f>
        <v>2022</v>
      </c>
      <c r="L208">
        <f>IF(Table1[[#This Row],[Month]]&gt;=10,Table1[[#This Row],[Year]]+1+543,Table1[[#This Row],[Year]]+543)</f>
        <v>2565</v>
      </c>
      <c r="M208">
        <f>SUM(Table1[[#This Row],[0.25]:[10.0]])</f>
        <v>10.356</v>
      </c>
    </row>
    <row r="209" spans="1:13" hidden="1" x14ac:dyDescent="0.2">
      <c r="A209" t="s">
        <v>1</v>
      </c>
      <c r="B209" s="4">
        <v>44773</v>
      </c>
      <c r="C209">
        <v>1.204</v>
      </c>
      <c r="D209">
        <v>0.52400000000000002</v>
      </c>
      <c r="E209">
        <v>5.4240000000000004</v>
      </c>
      <c r="F209">
        <v>0.39300000000000002</v>
      </c>
      <c r="G209">
        <v>1.2869999999999999</v>
      </c>
      <c r="H209">
        <v>1.119</v>
      </c>
      <c r="I209">
        <f>MONTH(Table1[[#This Row],[date]])</f>
        <v>7</v>
      </c>
      <c r="J209">
        <f>ROUNDUP(Table1[[#This Row],[Month]]/3,0)</f>
        <v>3</v>
      </c>
      <c r="K209">
        <f>YEAR(Table1[[#This Row],[date]])</f>
        <v>2022</v>
      </c>
      <c r="L209">
        <f>IF(Table1[[#This Row],[Month]]&gt;=10,Table1[[#This Row],[Year]]+1+543,Table1[[#This Row],[Year]]+543)</f>
        <v>2565</v>
      </c>
      <c r="M209">
        <f>SUM(Table1[[#This Row],[0.25]:[10.0]])</f>
        <v>9.9510000000000005</v>
      </c>
    </row>
    <row r="210" spans="1:13" hidden="1" x14ac:dyDescent="0.2">
      <c r="A210" t="s">
        <v>1</v>
      </c>
      <c r="B210" s="4">
        <v>44804</v>
      </c>
      <c r="C210">
        <v>1.1559999999999999</v>
      </c>
      <c r="D210">
        <v>0.55800000000000005</v>
      </c>
      <c r="E210">
        <v>6.3780000000000001</v>
      </c>
      <c r="F210">
        <v>0.42</v>
      </c>
      <c r="G210">
        <v>1.4810000000000001</v>
      </c>
      <c r="H210">
        <v>1.4079999999999999</v>
      </c>
      <c r="I210">
        <f>MONTH(Table1[[#This Row],[date]])</f>
        <v>8</v>
      </c>
      <c r="J210">
        <f>ROUNDUP(Table1[[#This Row],[Month]]/3,0)</f>
        <v>3</v>
      </c>
      <c r="K210">
        <f>YEAR(Table1[[#This Row],[date]])</f>
        <v>2022</v>
      </c>
      <c r="L210">
        <f>IF(Table1[[#This Row],[Month]]&gt;=10,Table1[[#This Row],[Year]]+1+543,Table1[[#This Row],[Year]]+543)</f>
        <v>2565</v>
      </c>
      <c r="M210">
        <f>SUM(Table1[[#This Row],[0.25]:[10.0]])</f>
        <v>11.401</v>
      </c>
    </row>
    <row r="211" spans="1:13" hidden="1" x14ac:dyDescent="0.2">
      <c r="A211" t="s">
        <v>1</v>
      </c>
      <c r="B211" s="4">
        <v>44834</v>
      </c>
      <c r="C211">
        <v>1.02</v>
      </c>
      <c r="D211">
        <v>0.40600000000000003</v>
      </c>
      <c r="E211">
        <v>4.8499999999999996</v>
      </c>
      <c r="F211">
        <v>0.377</v>
      </c>
      <c r="G211">
        <v>1.2629999999999999</v>
      </c>
      <c r="H211">
        <v>1.161</v>
      </c>
      <c r="I211">
        <f>MONTH(Table1[[#This Row],[date]])</f>
        <v>9</v>
      </c>
      <c r="J211">
        <f>ROUNDUP(Table1[[#This Row],[Month]]/3,0)</f>
        <v>3</v>
      </c>
      <c r="K211">
        <f>YEAR(Table1[[#This Row],[date]])</f>
        <v>2022</v>
      </c>
      <c r="L211">
        <f>IF(Table1[[#This Row],[Month]]&gt;=10,Table1[[#This Row],[Year]]+1+543,Table1[[#This Row],[Year]]+543)</f>
        <v>2565</v>
      </c>
      <c r="M211">
        <f>SUM(Table1[[#This Row],[0.25]:[10.0]])</f>
        <v>9.077</v>
      </c>
    </row>
    <row r="212" spans="1:13" hidden="1" x14ac:dyDescent="0.2">
      <c r="A212" t="s">
        <v>1</v>
      </c>
      <c r="B212" s="4">
        <v>44865</v>
      </c>
      <c r="C212">
        <v>1.3919999999999999</v>
      </c>
      <c r="D212">
        <v>0.56399999999999995</v>
      </c>
      <c r="E212">
        <v>5.9370000000000003</v>
      </c>
      <c r="F212">
        <v>0.55700000000000005</v>
      </c>
      <c r="G212">
        <v>1.1850000000000001</v>
      </c>
      <c r="H212">
        <v>1.28</v>
      </c>
      <c r="I212">
        <f>MONTH(Table1[[#This Row],[date]])</f>
        <v>10</v>
      </c>
      <c r="J212">
        <f>ROUNDUP(Table1[[#This Row],[Month]]/3,0)</f>
        <v>4</v>
      </c>
      <c r="K212">
        <f>YEAR(Table1[[#This Row],[date]])</f>
        <v>2022</v>
      </c>
      <c r="L212">
        <f>IF(Table1[[#This Row],[Month]]&gt;=10,Table1[[#This Row],[Year]]+1+543,Table1[[#This Row],[Year]]+543)</f>
        <v>2566</v>
      </c>
      <c r="M212">
        <f>SUM(Table1[[#This Row],[0.25]:[10.0]])</f>
        <v>10.915000000000001</v>
      </c>
    </row>
    <row r="213" spans="1:13" hidden="1" x14ac:dyDescent="0.2">
      <c r="A213" t="s">
        <v>1</v>
      </c>
      <c r="B213" s="4">
        <v>44895</v>
      </c>
      <c r="C213">
        <v>1.8879999999999999</v>
      </c>
      <c r="D213">
        <v>0.41399999999999998</v>
      </c>
      <c r="E213">
        <v>6.2779999999999996</v>
      </c>
      <c r="F213">
        <v>0.377</v>
      </c>
      <c r="G213">
        <v>1.5309999999999999</v>
      </c>
      <c r="H213">
        <v>1.3380000000000001</v>
      </c>
      <c r="I213">
        <f>MONTH(Table1[[#This Row],[date]])</f>
        <v>11</v>
      </c>
      <c r="J213">
        <f>ROUNDUP(Table1[[#This Row],[Month]]/3,0)</f>
        <v>4</v>
      </c>
      <c r="K213">
        <f>YEAR(Table1[[#This Row],[date]])</f>
        <v>2022</v>
      </c>
      <c r="L213">
        <f>IF(Table1[[#This Row],[Month]]&gt;=10,Table1[[#This Row],[Year]]+1+543,Table1[[#This Row],[Year]]+543)</f>
        <v>2566</v>
      </c>
      <c r="M213">
        <f>SUM(Table1[[#This Row],[0.25]:[10.0]])</f>
        <v>11.826000000000001</v>
      </c>
    </row>
    <row r="214" spans="1:13" hidden="1" x14ac:dyDescent="0.2">
      <c r="A214" t="s">
        <v>1</v>
      </c>
      <c r="B214" s="4">
        <v>44926</v>
      </c>
      <c r="C214">
        <v>1.944</v>
      </c>
      <c r="D214">
        <v>0.78800000000000003</v>
      </c>
      <c r="E214">
        <v>9.7810000000000006</v>
      </c>
      <c r="F214">
        <v>0.35</v>
      </c>
      <c r="G214">
        <v>2.2730000000000001</v>
      </c>
      <c r="H214">
        <v>1.494</v>
      </c>
      <c r="I214">
        <f>MONTH(Table1[[#This Row],[date]])</f>
        <v>12</v>
      </c>
      <c r="J214">
        <f>ROUNDUP(Table1[[#This Row],[Month]]/3,0)</f>
        <v>4</v>
      </c>
      <c r="K214">
        <f>YEAR(Table1[[#This Row],[date]])</f>
        <v>2022</v>
      </c>
      <c r="L214">
        <f>IF(Table1[[#This Row],[Month]]&gt;=10,Table1[[#This Row],[Year]]+1+543,Table1[[#This Row],[Year]]+543)</f>
        <v>2566</v>
      </c>
      <c r="M214">
        <f>SUM(Table1[[#This Row],[0.25]:[10.0]])</f>
        <v>16.630000000000003</v>
      </c>
    </row>
    <row r="215" spans="1:13" hidden="1" x14ac:dyDescent="0.2">
      <c r="A215" t="s">
        <v>1</v>
      </c>
      <c r="B215" s="4">
        <v>44957</v>
      </c>
      <c r="C215">
        <v>1.1080000000000001</v>
      </c>
      <c r="D215">
        <v>0.48</v>
      </c>
      <c r="E215">
        <v>6.74</v>
      </c>
      <c r="F215">
        <v>0.45</v>
      </c>
      <c r="G215">
        <v>1.6160000000000001</v>
      </c>
      <c r="H215">
        <v>1.4279999999999999</v>
      </c>
      <c r="I215">
        <f>MONTH(Table1[[#This Row],[date]])</f>
        <v>1</v>
      </c>
      <c r="J215">
        <f>ROUNDUP(Table1[[#This Row],[Month]]/3,0)</f>
        <v>1</v>
      </c>
      <c r="K215">
        <f>YEAR(Table1[[#This Row],[date]])</f>
        <v>2023</v>
      </c>
      <c r="L215">
        <f>IF(Table1[[#This Row],[Month]]&gt;=10,Table1[[#This Row],[Year]]+1+543,Table1[[#This Row],[Year]]+543)</f>
        <v>2566</v>
      </c>
      <c r="M215">
        <f>SUM(Table1[[#This Row],[0.25]:[10.0]])</f>
        <v>11.821999999999999</v>
      </c>
    </row>
    <row r="216" spans="1:13" hidden="1" x14ac:dyDescent="0.2">
      <c r="A216" t="s">
        <v>1</v>
      </c>
      <c r="B216" s="4">
        <v>44985</v>
      </c>
      <c r="C216">
        <v>1.276</v>
      </c>
      <c r="D216">
        <v>0.48</v>
      </c>
      <c r="E216">
        <v>7.0730000000000004</v>
      </c>
      <c r="F216">
        <v>0.51300000000000001</v>
      </c>
      <c r="G216">
        <v>1.371</v>
      </c>
      <c r="H216">
        <v>1.5309999999999999</v>
      </c>
      <c r="I216">
        <f>MONTH(Table1[[#This Row],[date]])</f>
        <v>2</v>
      </c>
      <c r="J216">
        <f>ROUNDUP(Table1[[#This Row],[Month]]/3,0)</f>
        <v>1</v>
      </c>
      <c r="K216">
        <f>YEAR(Table1[[#This Row],[date]])</f>
        <v>2023</v>
      </c>
      <c r="L216">
        <f>IF(Table1[[#This Row],[Month]]&gt;=10,Table1[[#This Row],[Year]]+1+543,Table1[[#This Row],[Year]]+543)</f>
        <v>2566</v>
      </c>
      <c r="M216">
        <f>SUM(Table1[[#This Row],[0.25]:[10.0]])</f>
        <v>12.244000000000002</v>
      </c>
    </row>
    <row r="217" spans="1:13" hidden="1" x14ac:dyDescent="0.2">
      <c r="A217" t="s">
        <v>1</v>
      </c>
      <c r="B217" s="4">
        <v>45016</v>
      </c>
      <c r="C217">
        <v>1.3280000000000001</v>
      </c>
      <c r="D217">
        <v>0.70599999999999996</v>
      </c>
      <c r="E217">
        <v>10.595000000000001</v>
      </c>
      <c r="F217">
        <v>0.622</v>
      </c>
      <c r="G217">
        <v>2.06</v>
      </c>
      <c r="H217">
        <v>1.5780000000000001</v>
      </c>
      <c r="I217">
        <f>MONTH(Table1[[#This Row],[date]])</f>
        <v>3</v>
      </c>
      <c r="J217">
        <f>ROUNDUP(Table1[[#This Row],[Month]]/3,0)</f>
        <v>1</v>
      </c>
      <c r="K217">
        <f>YEAR(Table1[[#This Row],[date]])</f>
        <v>2023</v>
      </c>
      <c r="L217">
        <f>IF(Table1[[#This Row],[Month]]&gt;=10,Table1[[#This Row],[Year]]+1+543,Table1[[#This Row],[Year]]+543)</f>
        <v>2566</v>
      </c>
      <c r="M217">
        <f>SUM(Table1[[#This Row],[0.25]:[10.0]])</f>
        <v>16.889000000000003</v>
      </c>
    </row>
    <row r="218" spans="1:13" hidden="1" x14ac:dyDescent="0.2">
      <c r="A218" t="s">
        <v>1</v>
      </c>
      <c r="B218" s="4">
        <v>45046</v>
      </c>
      <c r="C218">
        <v>1.5880000000000001</v>
      </c>
      <c r="D218">
        <v>0.63600000000000001</v>
      </c>
      <c r="E218">
        <v>8.4160000000000004</v>
      </c>
      <c r="F218">
        <v>0.60599999999999998</v>
      </c>
      <c r="G218">
        <v>2</v>
      </c>
      <c r="H218">
        <v>1.51</v>
      </c>
      <c r="I218">
        <f>MONTH(Table1[[#This Row],[date]])</f>
        <v>4</v>
      </c>
      <c r="J218">
        <f>ROUNDUP(Table1[[#This Row],[Month]]/3,0)</f>
        <v>2</v>
      </c>
      <c r="K218">
        <f>YEAR(Table1[[#This Row],[date]])</f>
        <v>2023</v>
      </c>
      <c r="L218">
        <f>IF(Table1[[#This Row],[Month]]&gt;=10,Table1[[#This Row],[Year]]+1+543,Table1[[#This Row],[Year]]+543)</f>
        <v>2566</v>
      </c>
      <c r="M218">
        <f>SUM(Table1[[#This Row],[0.25]:[10.0]])</f>
        <v>14.756</v>
      </c>
    </row>
    <row r="219" spans="1:13" hidden="1" x14ac:dyDescent="0.2">
      <c r="A219" t="s">
        <v>1</v>
      </c>
      <c r="B219" s="4">
        <v>45077</v>
      </c>
      <c r="C219">
        <v>0.88</v>
      </c>
      <c r="D219">
        <v>0.39</v>
      </c>
      <c r="E219">
        <v>5.1669999999999998</v>
      </c>
      <c r="F219">
        <v>0.57599999999999996</v>
      </c>
      <c r="G219">
        <v>1.948</v>
      </c>
      <c r="H219">
        <v>0.92900000000000005</v>
      </c>
      <c r="I219">
        <f>MONTH(Table1[[#This Row],[date]])</f>
        <v>5</v>
      </c>
      <c r="J219">
        <f>ROUNDUP(Table1[[#This Row],[Month]]/3,0)</f>
        <v>2</v>
      </c>
      <c r="K219">
        <f>YEAR(Table1[[#This Row],[date]])</f>
        <v>2023</v>
      </c>
      <c r="L219">
        <f>IF(Table1[[#This Row],[Month]]&gt;=10,Table1[[#This Row],[Year]]+1+543,Table1[[#This Row],[Year]]+543)</f>
        <v>2566</v>
      </c>
      <c r="M219">
        <f>SUM(Table1[[#This Row],[0.25]:[10.0]])</f>
        <v>9.8899999999999988</v>
      </c>
    </row>
    <row r="220" spans="1:13" hidden="1" x14ac:dyDescent="0.2">
      <c r="A220" t="s">
        <v>1</v>
      </c>
      <c r="B220" s="4">
        <v>45107</v>
      </c>
      <c r="C220">
        <v>1.1759999999999999</v>
      </c>
      <c r="D220">
        <v>0.30399999999999999</v>
      </c>
      <c r="E220">
        <v>5.9690000000000003</v>
      </c>
      <c r="F220">
        <v>0.78800000000000003</v>
      </c>
      <c r="G220">
        <v>0.97199999999999998</v>
      </c>
      <c r="H220">
        <v>0.91300000000000003</v>
      </c>
      <c r="I220">
        <f>MONTH(Table1[[#This Row],[date]])</f>
        <v>6</v>
      </c>
      <c r="J220">
        <f>ROUNDUP(Table1[[#This Row],[Month]]/3,0)</f>
        <v>2</v>
      </c>
      <c r="K220">
        <f>YEAR(Table1[[#This Row],[date]])</f>
        <v>2023</v>
      </c>
      <c r="L220">
        <f>IF(Table1[[#This Row],[Month]]&gt;=10,Table1[[#This Row],[Year]]+1+543,Table1[[#This Row],[Year]]+543)</f>
        <v>2566</v>
      </c>
      <c r="M220">
        <f>SUM(Table1[[#This Row],[0.25]:[10.0]])</f>
        <v>10.122</v>
      </c>
    </row>
    <row r="221" spans="1:13" hidden="1" x14ac:dyDescent="0.2">
      <c r="A221" t="s">
        <v>1</v>
      </c>
      <c r="B221" s="4">
        <v>45138</v>
      </c>
      <c r="C221">
        <v>0.8</v>
      </c>
      <c r="D221">
        <v>0.97399999999999998</v>
      </c>
      <c r="E221">
        <v>7.6070000000000002</v>
      </c>
      <c r="F221">
        <v>0.41199999999999998</v>
      </c>
      <c r="G221">
        <v>1.0980000000000001</v>
      </c>
      <c r="H221">
        <v>1.2070000000000001</v>
      </c>
      <c r="I221">
        <f>MONTH(Table1[[#This Row],[date]])</f>
        <v>7</v>
      </c>
      <c r="J221">
        <f>ROUNDUP(Table1[[#This Row],[Month]]/3,0)</f>
        <v>3</v>
      </c>
      <c r="K221">
        <f>YEAR(Table1[[#This Row],[date]])</f>
        <v>2023</v>
      </c>
      <c r="L221">
        <f>IF(Table1[[#This Row],[Month]]&gt;=10,Table1[[#This Row],[Year]]+1+543,Table1[[#This Row],[Year]]+543)</f>
        <v>2566</v>
      </c>
      <c r="M221">
        <f>SUM(Table1[[#This Row],[0.25]:[10.0]])</f>
        <v>12.098000000000003</v>
      </c>
    </row>
    <row r="222" spans="1:13" hidden="1" x14ac:dyDescent="0.2">
      <c r="A222" t="s">
        <v>1</v>
      </c>
      <c r="B222" s="4">
        <v>45169</v>
      </c>
      <c r="C222">
        <v>1.1719999999999999</v>
      </c>
      <c r="D222">
        <v>0.47799999999999998</v>
      </c>
      <c r="E222">
        <v>6.4320000000000004</v>
      </c>
      <c r="F222">
        <v>0.39700000000000002</v>
      </c>
      <c r="G222">
        <v>1.5349999999999999</v>
      </c>
      <c r="H222">
        <v>1.286</v>
      </c>
      <c r="I222">
        <f>MONTH(Table1[[#This Row],[date]])</f>
        <v>8</v>
      </c>
      <c r="J222">
        <f>ROUNDUP(Table1[[#This Row],[Month]]/3,0)</f>
        <v>3</v>
      </c>
      <c r="K222">
        <f>YEAR(Table1[[#This Row],[date]])</f>
        <v>2023</v>
      </c>
      <c r="L222">
        <f>IF(Table1[[#This Row],[Month]]&gt;=10,Table1[[#This Row],[Year]]+1+543,Table1[[#This Row],[Year]]+543)</f>
        <v>2566</v>
      </c>
      <c r="M222">
        <f>SUM(Table1[[#This Row],[0.25]:[10.0]])</f>
        <v>11.3</v>
      </c>
    </row>
    <row r="223" spans="1:13" hidden="1" x14ac:dyDescent="0.2">
      <c r="A223" t="s">
        <v>1</v>
      </c>
      <c r="B223" s="4">
        <v>45199</v>
      </c>
      <c r="C223">
        <v>1.1000000000000001</v>
      </c>
      <c r="D223">
        <v>0.36199999999999999</v>
      </c>
      <c r="E223">
        <v>5.1929999999999996</v>
      </c>
      <c r="F223">
        <v>0.35199999999999998</v>
      </c>
      <c r="G223">
        <v>1.2230000000000001</v>
      </c>
      <c r="H223">
        <v>1.032</v>
      </c>
      <c r="I223">
        <f>MONTH(Table1[[#This Row],[date]])</f>
        <v>9</v>
      </c>
      <c r="J223">
        <f>ROUNDUP(Table1[[#This Row],[Month]]/3,0)</f>
        <v>3</v>
      </c>
      <c r="K223">
        <f>YEAR(Table1[[#This Row],[date]])</f>
        <v>2023</v>
      </c>
      <c r="L223">
        <f>IF(Table1[[#This Row],[Month]]&gt;=10,Table1[[#This Row],[Year]]+1+543,Table1[[#This Row],[Year]]+543)</f>
        <v>2566</v>
      </c>
      <c r="M223">
        <f>SUM(Table1[[#This Row],[0.25]:[10.0]])</f>
        <v>9.2620000000000005</v>
      </c>
    </row>
    <row r="224" spans="1:13" hidden="1" x14ac:dyDescent="0.2">
      <c r="A224" t="s">
        <v>1</v>
      </c>
      <c r="B224" s="4">
        <v>45230</v>
      </c>
      <c r="C224">
        <v>1.244</v>
      </c>
      <c r="D224">
        <v>0.32400000000000001</v>
      </c>
      <c r="E224">
        <v>6.0659999999999998</v>
      </c>
      <c r="F224">
        <v>0.32300000000000001</v>
      </c>
      <c r="G224">
        <v>1.462</v>
      </c>
      <c r="H224">
        <v>1.1930000000000001</v>
      </c>
      <c r="I224">
        <f>MONTH(Table1[[#This Row],[date]])</f>
        <v>10</v>
      </c>
      <c r="J224">
        <f>ROUNDUP(Table1[[#This Row],[Month]]/3,0)</f>
        <v>4</v>
      </c>
      <c r="K224">
        <f>YEAR(Table1[[#This Row],[date]])</f>
        <v>2023</v>
      </c>
      <c r="L224">
        <f>IF(Table1[[#This Row],[Month]]&gt;=10,Table1[[#This Row],[Year]]+1+543,Table1[[#This Row],[Year]]+543)</f>
        <v>2567</v>
      </c>
      <c r="M224">
        <f>SUM(Table1[[#This Row],[0.25]:[10.0]])</f>
        <v>10.612</v>
      </c>
    </row>
    <row r="225" spans="1:13" hidden="1" x14ac:dyDescent="0.2">
      <c r="A225" t="s">
        <v>1</v>
      </c>
      <c r="B225" s="4">
        <v>45260</v>
      </c>
      <c r="C225">
        <v>1.3520000000000001</v>
      </c>
      <c r="D225">
        <v>0.496</v>
      </c>
      <c r="E225">
        <v>7.8879999999999999</v>
      </c>
      <c r="F225">
        <v>0.45400000000000001</v>
      </c>
      <c r="G225">
        <v>1.794</v>
      </c>
      <c r="H225">
        <v>1.3029999999999999</v>
      </c>
      <c r="I225">
        <f>MONTH(Table1[[#This Row],[date]])</f>
        <v>11</v>
      </c>
      <c r="J225">
        <f>ROUNDUP(Table1[[#This Row],[Month]]/3,0)</f>
        <v>4</v>
      </c>
      <c r="K225">
        <f>YEAR(Table1[[#This Row],[date]])</f>
        <v>2023</v>
      </c>
      <c r="L225">
        <f>IF(Table1[[#This Row],[Month]]&gt;=10,Table1[[#This Row],[Year]]+1+543,Table1[[#This Row],[Year]]+543)</f>
        <v>2567</v>
      </c>
      <c r="M225">
        <f>SUM(Table1[[#This Row],[0.25]:[10.0]])</f>
        <v>13.287000000000003</v>
      </c>
    </row>
    <row r="226" spans="1:13" hidden="1" x14ac:dyDescent="0.2">
      <c r="A226" t="s">
        <v>1</v>
      </c>
      <c r="B226" s="4">
        <v>45291</v>
      </c>
      <c r="C226">
        <v>1.976</v>
      </c>
      <c r="D226">
        <v>0.59</v>
      </c>
      <c r="E226">
        <v>9.8290000000000006</v>
      </c>
      <c r="F226">
        <v>0.41299999999999998</v>
      </c>
      <c r="G226">
        <v>2.3260000000000001</v>
      </c>
      <c r="H226">
        <v>1.7370000000000001</v>
      </c>
      <c r="I226">
        <f>MONTH(Table1[[#This Row],[date]])</f>
        <v>12</v>
      </c>
      <c r="J226">
        <f>ROUNDUP(Table1[[#This Row],[Month]]/3,0)</f>
        <v>4</v>
      </c>
      <c r="K226">
        <f>YEAR(Table1[[#This Row],[date]])</f>
        <v>2023</v>
      </c>
      <c r="L226">
        <f>IF(Table1[[#This Row],[Month]]&gt;=10,Table1[[#This Row],[Year]]+1+543,Table1[[#This Row],[Year]]+543)</f>
        <v>2567</v>
      </c>
      <c r="M226">
        <f>SUM(Table1[[#This Row],[0.25]:[10.0]])</f>
        <v>16.871000000000002</v>
      </c>
    </row>
    <row r="227" spans="1:13" hidden="1" x14ac:dyDescent="0.2">
      <c r="A227" t="s">
        <v>1</v>
      </c>
      <c r="B227" s="4">
        <v>45322</v>
      </c>
      <c r="C227">
        <v>1.044</v>
      </c>
      <c r="D227">
        <v>0.39</v>
      </c>
      <c r="E227">
        <v>4.681</v>
      </c>
      <c r="F227">
        <v>0.33700000000000002</v>
      </c>
      <c r="G227">
        <v>1.389</v>
      </c>
      <c r="H227">
        <v>1.427</v>
      </c>
      <c r="I227">
        <f>MONTH(Table1[[#This Row],[date]])</f>
        <v>1</v>
      </c>
      <c r="J227">
        <f>ROUNDUP(Table1[[#This Row],[Month]]/3,0)</f>
        <v>1</v>
      </c>
      <c r="K227">
        <f>YEAR(Table1[[#This Row],[date]])</f>
        <v>2024</v>
      </c>
      <c r="L227">
        <f>IF(Table1[[#This Row],[Month]]&gt;=10,Table1[[#This Row],[Year]]+1+543,Table1[[#This Row],[Year]]+543)</f>
        <v>2567</v>
      </c>
      <c r="M227">
        <f>SUM(Table1[[#This Row],[0.25]:[10.0]])</f>
        <v>9.2680000000000007</v>
      </c>
    </row>
    <row r="228" spans="1:13" hidden="1" x14ac:dyDescent="0.2">
      <c r="A228" t="s">
        <v>1</v>
      </c>
      <c r="B228" s="4">
        <v>45351</v>
      </c>
      <c r="C228">
        <v>1.6120000000000001</v>
      </c>
      <c r="D228">
        <v>0.58199999999999996</v>
      </c>
      <c r="E228">
        <v>7.1280000000000001</v>
      </c>
      <c r="F228">
        <v>0.41599999999999998</v>
      </c>
      <c r="G228">
        <v>1.571</v>
      </c>
      <c r="H228">
        <v>1.423</v>
      </c>
      <c r="I228">
        <f>MONTH(Table1[[#This Row],[date]])</f>
        <v>2</v>
      </c>
      <c r="J228">
        <f>ROUNDUP(Table1[[#This Row],[Month]]/3,0)</f>
        <v>1</v>
      </c>
      <c r="K228">
        <f>YEAR(Table1[[#This Row],[date]])</f>
        <v>2024</v>
      </c>
      <c r="L228">
        <f>IF(Table1[[#This Row],[Month]]&gt;=10,Table1[[#This Row],[Year]]+1+543,Table1[[#This Row],[Year]]+543)</f>
        <v>2567</v>
      </c>
      <c r="M228">
        <f>SUM(Table1[[#This Row],[0.25]:[10.0]])</f>
        <v>12.731999999999999</v>
      </c>
    </row>
    <row r="229" spans="1:13" hidden="1" x14ac:dyDescent="0.2">
      <c r="A229" t="s">
        <v>1</v>
      </c>
      <c r="B229" s="4">
        <v>45382</v>
      </c>
      <c r="C229">
        <v>1.5720000000000001</v>
      </c>
      <c r="D229">
        <v>0.42399999999999999</v>
      </c>
      <c r="E229">
        <v>7.0119999999999996</v>
      </c>
      <c r="F229">
        <v>0.313</v>
      </c>
      <c r="G229">
        <v>1.6659999999999999</v>
      </c>
      <c r="H229">
        <v>1.413</v>
      </c>
      <c r="I229">
        <f>MONTH(Table1[[#This Row],[date]])</f>
        <v>3</v>
      </c>
      <c r="J229">
        <f>ROUNDUP(Table1[[#This Row],[Month]]/3,0)</f>
        <v>1</v>
      </c>
      <c r="K229">
        <f>YEAR(Table1[[#This Row],[date]])</f>
        <v>2024</v>
      </c>
      <c r="L229">
        <f>IF(Table1[[#This Row],[Month]]&gt;=10,Table1[[#This Row],[Year]]+1+543,Table1[[#This Row],[Year]]+543)</f>
        <v>2567</v>
      </c>
      <c r="M229">
        <f>SUM(Table1[[#This Row],[0.25]:[10.0]])</f>
        <v>12.4</v>
      </c>
    </row>
    <row r="230" spans="1:13" hidden="1" x14ac:dyDescent="0.2">
      <c r="A230" t="s">
        <v>1</v>
      </c>
      <c r="B230" s="4">
        <v>45412</v>
      </c>
      <c r="C230">
        <v>1.444</v>
      </c>
      <c r="D230">
        <v>0.52400000000000002</v>
      </c>
      <c r="E230">
        <v>11.474</v>
      </c>
      <c r="F230">
        <v>0.4</v>
      </c>
      <c r="G230">
        <v>2.0369999999999999</v>
      </c>
      <c r="H230">
        <v>1.665</v>
      </c>
      <c r="I230">
        <f>MONTH(Table1[[#This Row],[date]])</f>
        <v>4</v>
      </c>
      <c r="J230">
        <f>ROUNDUP(Table1[[#This Row],[Month]]/3,0)</f>
        <v>2</v>
      </c>
      <c r="K230">
        <f>YEAR(Table1[[#This Row],[date]])</f>
        <v>2024</v>
      </c>
      <c r="L230">
        <f>IF(Table1[[#This Row],[Month]]&gt;=10,Table1[[#This Row],[Year]]+1+543,Table1[[#This Row],[Year]]+543)</f>
        <v>2567</v>
      </c>
      <c r="M230">
        <f>SUM(Table1[[#This Row],[0.25]:[10.0]])</f>
        <v>17.544</v>
      </c>
    </row>
    <row r="231" spans="1:13" hidden="1" x14ac:dyDescent="0.2">
      <c r="A231" t="s">
        <v>1</v>
      </c>
      <c r="B231" s="4">
        <v>45443</v>
      </c>
      <c r="C231">
        <v>1.02</v>
      </c>
      <c r="D231">
        <v>0.39200000000000002</v>
      </c>
      <c r="E231">
        <v>4.5369999999999999</v>
      </c>
      <c r="F231">
        <v>0.28699999999999998</v>
      </c>
      <c r="G231">
        <v>1.042</v>
      </c>
      <c r="H231">
        <v>1.028</v>
      </c>
      <c r="I231">
        <f>MONTH(Table1[[#This Row],[date]])</f>
        <v>5</v>
      </c>
      <c r="J231">
        <f>ROUNDUP(Table1[[#This Row],[Month]]/3,0)</f>
        <v>2</v>
      </c>
      <c r="K231">
        <f>YEAR(Table1[[#This Row],[date]])</f>
        <v>2024</v>
      </c>
      <c r="L231">
        <f>IF(Table1[[#This Row],[Month]]&gt;=10,Table1[[#This Row],[Year]]+1+543,Table1[[#This Row],[Year]]+543)</f>
        <v>2567</v>
      </c>
      <c r="M231">
        <f>SUM(Table1[[#This Row],[0.25]:[10.0]])</f>
        <v>8.3059999999999992</v>
      </c>
    </row>
    <row r="232" spans="1:13" hidden="1" x14ac:dyDescent="0.2">
      <c r="A232" t="s">
        <v>1</v>
      </c>
      <c r="B232" s="4">
        <v>45473</v>
      </c>
      <c r="C232">
        <v>0.996</v>
      </c>
      <c r="D232">
        <v>0.41399999999999998</v>
      </c>
      <c r="E232">
        <v>4.6120000000000001</v>
      </c>
      <c r="F232">
        <v>0.34100000000000003</v>
      </c>
      <c r="G232">
        <v>0.97199999999999998</v>
      </c>
      <c r="H232">
        <v>1.008</v>
      </c>
      <c r="I232">
        <f>MONTH(Table1[[#This Row],[date]])</f>
        <v>6</v>
      </c>
      <c r="J232">
        <f>ROUNDUP(Table1[[#This Row],[Month]]/3,0)</f>
        <v>2</v>
      </c>
      <c r="K232">
        <f>YEAR(Table1[[#This Row],[date]])</f>
        <v>2024</v>
      </c>
      <c r="L232">
        <f>IF(Table1[[#This Row],[Month]]&gt;=10,Table1[[#This Row],[Year]]+1+543,Table1[[#This Row],[Year]]+543)</f>
        <v>2567</v>
      </c>
      <c r="M232">
        <f>SUM(Table1[[#This Row],[0.25]:[10.0]])</f>
        <v>8.343</v>
      </c>
    </row>
    <row r="233" spans="1:13" hidden="1" x14ac:dyDescent="0.2">
      <c r="A233" t="s">
        <v>1</v>
      </c>
      <c r="B233" s="4">
        <v>45504</v>
      </c>
      <c r="C233">
        <v>1.3160000000000001</v>
      </c>
      <c r="D233">
        <v>0.53400000000000003</v>
      </c>
      <c r="E233">
        <v>9.6140000000000008</v>
      </c>
      <c r="F233">
        <v>0.442</v>
      </c>
      <c r="G233">
        <v>1.4450000000000001</v>
      </c>
      <c r="H233">
        <v>1.431</v>
      </c>
      <c r="I233">
        <f>MONTH(Table1[[#This Row],[date]])</f>
        <v>7</v>
      </c>
      <c r="J233">
        <f>ROUNDUP(Table1[[#This Row],[Month]]/3,0)</f>
        <v>3</v>
      </c>
      <c r="K233">
        <f>YEAR(Table1[[#This Row],[date]])</f>
        <v>2024</v>
      </c>
      <c r="L233">
        <f>IF(Table1[[#This Row],[Month]]&gt;=10,Table1[[#This Row],[Year]]+1+543,Table1[[#This Row],[Year]]+543)</f>
        <v>2567</v>
      </c>
      <c r="M233">
        <f>SUM(Table1[[#This Row],[0.25]:[10.0]])</f>
        <v>14.782</v>
      </c>
    </row>
    <row r="234" spans="1:13" hidden="1" x14ac:dyDescent="0.2">
      <c r="A234" t="s">
        <v>1</v>
      </c>
      <c r="B234" s="4">
        <v>45535</v>
      </c>
      <c r="C234">
        <v>1.292</v>
      </c>
      <c r="D234">
        <v>0.496</v>
      </c>
      <c r="E234">
        <v>6.7850000000000001</v>
      </c>
      <c r="F234">
        <v>0.35399999999999998</v>
      </c>
      <c r="G234">
        <v>1.341</v>
      </c>
      <c r="H234">
        <v>1.288</v>
      </c>
      <c r="I234">
        <f>MONTH(Table1[[#This Row],[date]])</f>
        <v>8</v>
      </c>
      <c r="J234">
        <f>ROUNDUP(Table1[[#This Row],[Month]]/3,0)</f>
        <v>3</v>
      </c>
      <c r="K234">
        <f>YEAR(Table1[[#This Row],[date]])</f>
        <v>2024</v>
      </c>
      <c r="L234">
        <f>IF(Table1[[#This Row],[Month]]&gt;=10,Table1[[#This Row],[Year]]+1+543,Table1[[#This Row],[Year]]+543)</f>
        <v>2567</v>
      </c>
      <c r="M234">
        <f>SUM(Table1[[#This Row],[0.25]:[10.0]])</f>
        <v>11.555999999999999</v>
      </c>
    </row>
    <row r="235" spans="1:13" hidden="1" x14ac:dyDescent="0.2">
      <c r="A235" t="s">
        <v>1</v>
      </c>
      <c r="B235" s="4">
        <v>45565</v>
      </c>
      <c r="C235">
        <v>0.89600000000000002</v>
      </c>
      <c r="D235">
        <v>0.34599999999999997</v>
      </c>
      <c r="E235">
        <v>4.9660000000000002</v>
      </c>
      <c r="F235">
        <v>0.20599999999999999</v>
      </c>
      <c r="G235">
        <v>1.4059999999999999</v>
      </c>
      <c r="H235">
        <v>1.304</v>
      </c>
      <c r="I235">
        <f>MONTH(Table1[[#This Row],[date]])</f>
        <v>9</v>
      </c>
      <c r="J235">
        <f>ROUNDUP(Table1[[#This Row],[Month]]/3,0)</f>
        <v>3</v>
      </c>
      <c r="K235">
        <f>YEAR(Table1[[#This Row],[date]])</f>
        <v>2024</v>
      </c>
      <c r="L235">
        <f>IF(Table1[[#This Row],[Month]]&gt;=10,Table1[[#This Row],[Year]]+1+543,Table1[[#This Row],[Year]]+543)</f>
        <v>2567</v>
      </c>
      <c r="M235">
        <f>SUM(Table1[[#This Row],[0.25]:[10.0]])</f>
        <v>9.1240000000000006</v>
      </c>
    </row>
    <row r="236" spans="1:13" hidden="1" x14ac:dyDescent="0.2">
      <c r="A236" t="s">
        <v>1</v>
      </c>
      <c r="B236" s="4">
        <v>45596</v>
      </c>
      <c r="C236">
        <v>1.6359999999999999</v>
      </c>
      <c r="D236">
        <v>0.56599999999999995</v>
      </c>
      <c r="E236">
        <v>8.2829999999999995</v>
      </c>
      <c r="F236">
        <v>0.36799999999999999</v>
      </c>
      <c r="G236">
        <v>1.8149999999999999</v>
      </c>
      <c r="H236">
        <v>1.5880000000000001</v>
      </c>
      <c r="I236">
        <f>MONTH(Table1[[#This Row],[date]])</f>
        <v>10</v>
      </c>
      <c r="J236">
        <f>ROUNDUP(Table1[[#This Row],[Month]]/3,0)</f>
        <v>4</v>
      </c>
      <c r="K236">
        <f>YEAR(Table1[[#This Row],[date]])</f>
        <v>2024</v>
      </c>
      <c r="L236">
        <f>IF(Table1[[#This Row],[Month]]&gt;=10,Table1[[#This Row],[Year]]+1+543,Table1[[#This Row],[Year]]+543)</f>
        <v>2568</v>
      </c>
      <c r="M236">
        <f>SUM(Table1[[#This Row],[0.25]:[10.0]])</f>
        <v>14.256</v>
      </c>
    </row>
    <row r="237" spans="1:13" hidden="1" x14ac:dyDescent="0.2">
      <c r="A237" t="s">
        <v>1</v>
      </c>
      <c r="B237" s="4">
        <v>45626</v>
      </c>
      <c r="C237">
        <v>1.444</v>
      </c>
      <c r="D237">
        <v>0.52400000000000002</v>
      </c>
      <c r="E237">
        <v>7.2060000000000004</v>
      </c>
      <c r="F237">
        <v>0.38300000000000001</v>
      </c>
      <c r="G237">
        <v>1.401</v>
      </c>
      <c r="H237">
        <v>1.6160000000000001</v>
      </c>
      <c r="I237">
        <f>MONTH(Table1[[#This Row],[date]])</f>
        <v>11</v>
      </c>
      <c r="J237">
        <f>ROUNDUP(Table1[[#This Row],[Month]]/3,0)</f>
        <v>4</v>
      </c>
      <c r="K237">
        <f>YEAR(Table1[[#This Row],[date]])</f>
        <v>2024</v>
      </c>
      <c r="L237">
        <f>IF(Table1[[#This Row],[Month]]&gt;=10,Table1[[#This Row],[Year]]+1+543,Table1[[#This Row],[Year]]+543)</f>
        <v>2568</v>
      </c>
      <c r="M237">
        <f>SUM(Table1[[#This Row],[0.25]:[10.0]])</f>
        <v>12.573999999999998</v>
      </c>
    </row>
    <row r="238" spans="1:13" hidden="1" x14ac:dyDescent="0.2">
      <c r="A238" t="s">
        <v>1</v>
      </c>
      <c r="B238" s="4">
        <v>45657</v>
      </c>
      <c r="C238">
        <v>1.9359999999999999</v>
      </c>
      <c r="D238">
        <v>0.71</v>
      </c>
      <c r="E238">
        <v>10.507999999999999</v>
      </c>
      <c r="F238">
        <v>0.435</v>
      </c>
      <c r="G238">
        <v>2.2650000000000001</v>
      </c>
      <c r="H238">
        <v>2.02</v>
      </c>
      <c r="I238">
        <f>MONTH(Table1[[#This Row],[date]])</f>
        <v>12</v>
      </c>
      <c r="J238">
        <f>ROUNDUP(Table1[[#This Row],[Month]]/3,0)</f>
        <v>4</v>
      </c>
      <c r="K238">
        <f>YEAR(Table1[[#This Row],[date]])</f>
        <v>2024</v>
      </c>
      <c r="L238">
        <f>IF(Table1[[#This Row],[Month]]&gt;=10,Table1[[#This Row],[Year]]+1+543,Table1[[#This Row],[Year]]+543)</f>
        <v>2568</v>
      </c>
      <c r="M238">
        <f>SUM(Table1[[#This Row],[0.25]:[10.0]])</f>
        <v>17.874000000000002</v>
      </c>
    </row>
    <row r="239" spans="1:13" hidden="1" x14ac:dyDescent="0.2">
      <c r="A239" t="s">
        <v>1</v>
      </c>
      <c r="B239" s="4">
        <v>45688</v>
      </c>
      <c r="C239">
        <v>1.1919999999999999</v>
      </c>
      <c r="D239">
        <v>0.438</v>
      </c>
      <c r="E239">
        <v>6.6669999999999998</v>
      </c>
      <c r="F239">
        <v>0.32800000000000001</v>
      </c>
      <c r="G239">
        <v>1.681</v>
      </c>
      <c r="H239">
        <v>1.893</v>
      </c>
      <c r="I239">
        <f>MONTH(Table1[[#This Row],[date]])</f>
        <v>1</v>
      </c>
      <c r="J239">
        <f>ROUNDUP(Table1[[#This Row],[Month]]/3,0)</f>
        <v>1</v>
      </c>
      <c r="K239">
        <f>YEAR(Table1[[#This Row],[date]])</f>
        <v>2025</v>
      </c>
      <c r="L239">
        <f>IF(Table1[[#This Row],[Month]]&gt;=10,Table1[[#This Row],[Year]]+1+543,Table1[[#This Row],[Year]]+543)</f>
        <v>2568</v>
      </c>
      <c r="M239">
        <f>SUM(Table1[[#This Row],[0.25]:[10.0]])</f>
        <v>12.199000000000002</v>
      </c>
    </row>
    <row r="240" spans="1:13" hidden="1" x14ac:dyDescent="0.2">
      <c r="A240" t="s">
        <v>1</v>
      </c>
      <c r="B240" s="4">
        <v>45716</v>
      </c>
      <c r="C240">
        <v>1.1160000000000001</v>
      </c>
      <c r="D240">
        <v>0.42399999999999999</v>
      </c>
      <c r="E240">
        <v>7.7009999999999996</v>
      </c>
      <c r="F240">
        <v>0.33200000000000002</v>
      </c>
      <c r="G240">
        <v>1.7450000000000001</v>
      </c>
      <c r="H240">
        <v>1.4510000000000001</v>
      </c>
      <c r="I240">
        <f>MONTH(Table1[[#This Row],[date]])</f>
        <v>2</v>
      </c>
      <c r="J240">
        <f>ROUNDUP(Table1[[#This Row],[Month]]/3,0)</f>
        <v>1</v>
      </c>
      <c r="K240">
        <f>YEAR(Table1[[#This Row],[date]])</f>
        <v>2025</v>
      </c>
      <c r="L240">
        <f>IF(Table1[[#This Row],[Month]]&gt;=10,Table1[[#This Row],[Year]]+1+543,Table1[[#This Row],[Year]]+543)</f>
        <v>2568</v>
      </c>
      <c r="M240">
        <f>SUM(Table1[[#This Row],[0.25]:[10.0]])</f>
        <v>12.769000000000002</v>
      </c>
    </row>
    <row r="241" spans="1:13" hidden="1" x14ac:dyDescent="0.2">
      <c r="A241" t="s">
        <v>1</v>
      </c>
      <c r="B241" s="4">
        <v>45747</v>
      </c>
      <c r="C241">
        <v>1.4079999999999999</v>
      </c>
      <c r="D241">
        <v>0.56999999999999995</v>
      </c>
      <c r="E241">
        <v>8.7149999999999999</v>
      </c>
      <c r="F241">
        <v>0.38900000000000001</v>
      </c>
      <c r="G241">
        <v>1.7549999999999999</v>
      </c>
      <c r="H241">
        <v>1.57</v>
      </c>
      <c r="I241">
        <f>MONTH(Table1[[#This Row],[date]])</f>
        <v>3</v>
      </c>
      <c r="J241">
        <f>ROUNDUP(Table1[[#This Row],[Month]]/3,0)</f>
        <v>1</v>
      </c>
      <c r="K241">
        <f>YEAR(Table1[[#This Row],[date]])</f>
        <v>2025</v>
      </c>
      <c r="L241">
        <f>IF(Table1[[#This Row],[Month]]&gt;=10,Table1[[#This Row],[Year]]+1+543,Table1[[#This Row],[Year]]+543)</f>
        <v>2568</v>
      </c>
      <c r="M241">
        <f>SUM(Table1[[#This Row],[0.25]:[10.0]])</f>
        <v>14.407</v>
      </c>
    </row>
    <row r="242" spans="1:13" hidden="1" x14ac:dyDescent="0.2">
      <c r="A242" t="s">
        <v>1</v>
      </c>
      <c r="B242" s="4">
        <v>45777</v>
      </c>
      <c r="C242">
        <v>1.6639999999999999</v>
      </c>
      <c r="D242">
        <v>0.60799999999999998</v>
      </c>
      <c r="E242">
        <v>13.273999999999999</v>
      </c>
      <c r="F242">
        <v>0.41599999999999998</v>
      </c>
      <c r="G242">
        <v>2.7919999999999998</v>
      </c>
      <c r="H242">
        <v>2.1389999999999998</v>
      </c>
      <c r="I242">
        <f>MONTH(Table1[[#This Row],[date]])</f>
        <v>4</v>
      </c>
      <c r="J242">
        <f>ROUNDUP(Table1[[#This Row],[Month]]/3,0)</f>
        <v>2</v>
      </c>
      <c r="K242">
        <f>YEAR(Table1[[#This Row],[date]])</f>
        <v>2025</v>
      </c>
      <c r="L242">
        <f>IF(Table1[[#This Row],[Month]]&gt;=10,Table1[[#This Row],[Year]]+1+543,Table1[[#This Row],[Year]]+543)</f>
        <v>2568</v>
      </c>
      <c r="M242">
        <f>SUM(Table1[[#This Row],[0.25]:[10.0]])</f>
        <v>20.892999999999997</v>
      </c>
    </row>
    <row r="243" spans="1:13" hidden="1" x14ac:dyDescent="0.2">
      <c r="A243" t="s">
        <v>1</v>
      </c>
      <c r="B243" s="4">
        <v>45808</v>
      </c>
      <c r="C243">
        <v>1.484</v>
      </c>
      <c r="D243">
        <v>0.56000000000000005</v>
      </c>
      <c r="E243">
        <v>4.4160000000000004</v>
      </c>
      <c r="F243">
        <v>0.34699999999999998</v>
      </c>
      <c r="G243">
        <v>1.1399999999999999</v>
      </c>
      <c r="H243">
        <v>1.242</v>
      </c>
      <c r="I243">
        <f>MONTH(Table1[[#This Row],[date]])</f>
        <v>5</v>
      </c>
      <c r="J243">
        <f>ROUNDUP(Table1[[#This Row],[Month]]/3,0)</f>
        <v>2</v>
      </c>
      <c r="K243">
        <f>YEAR(Table1[[#This Row],[date]])</f>
        <v>2025</v>
      </c>
      <c r="L243">
        <f>IF(Table1[[#This Row],[Month]]&gt;=10,Table1[[#This Row],[Year]]+1+543,Table1[[#This Row],[Year]]+543)</f>
        <v>2568</v>
      </c>
      <c r="M243">
        <f>SUM(Table1[[#This Row],[0.25]:[10.0]])</f>
        <v>9.1890000000000001</v>
      </c>
    </row>
    <row r="244" spans="1:13" hidden="1" x14ac:dyDescent="0.2">
      <c r="A244" t="s">
        <v>1</v>
      </c>
      <c r="B244" s="4">
        <v>45838</v>
      </c>
      <c r="C244">
        <v>1.256</v>
      </c>
      <c r="D244">
        <v>0.436</v>
      </c>
      <c r="E244">
        <v>4.7119999999999997</v>
      </c>
      <c r="F244">
        <v>0.251</v>
      </c>
      <c r="G244">
        <v>1.177</v>
      </c>
      <c r="H244">
        <v>1.325</v>
      </c>
      <c r="I244">
        <f>MONTH(Table1[[#This Row],[date]])</f>
        <v>6</v>
      </c>
      <c r="J244">
        <f>ROUNDUP(Table1[[#This Row],[Month]]/3,0)</f>
        <v>2</v>
      </c>
      <c r="K244">
        <f>YEAR(Table1[[#This Row],[date]])</f>
        <v>2025</v>
      </c>
      <c r="L244">
        <f>IF(Table1[[#This Row],[Month]]&gt;=10,Table1[[#This Row],[Year]]+1+543,Table1[[#This Row],[Year]]+543)</f>
        <v>2568</v>
      </c>
      <c r="M244">
        <f>SUM(Table1[[#This Row],[0.25]:[10.0]])</f>
        <v>9.157</v>
      </c>
    </row>
    <row r="245" spans="1:13" hidden="1" x14ac:dyDescent="0.2">
      <c r="A245" t="s">
        <v>2</v>
      </c>
      <c r="B245" s="4">
        <v>43404</v>
      </c>
      <c r="C245">
        <v>0.89600000000000002</v>
      </c>
      <c r="D245">
        <v>0.45600000000000002</v>
      </c>
      <c r="E245">
        <v>3.5619999999999998</v>
      </c>
      <c r="F245">
        <v>0.76100000000000001</v>
      </c>
      <c r="G245">
        <v>1.5680000000000001</v>
      </c>
      <c r="H245">
        <v>0.97299999999999998</v>
      </c>
      <c r="I245">
        <f>MONTH(Table1[[#This Row],[date]])</f>
        <v>10</v>
      </c>
      <c r="J245">
        <f>ROUNDUP(Table1[[#This Row],[Month]]/3,0)</f>
        <v>4</v>
      </c>
      <c r="K245">
        <f>YEAR(Table1[[#This Row],[date]])</f>
        <v>2018</v>
      </c>
      <c r="L245">
        <f>IF(Table1[[#This Row],[Month]]&gt;=10,Table1[[#This Row],[Year]]+1+543,Table1[[#This Row],[Year]]+543)</f>
        <v>2562</v>
      </c>
      <c r="M245">
        <f>SUM(Table1[[#This Row],[0.25]:[10.0]])</f>
        <v>8.2160000000000011</v>
      </c>
    </row>
    <row r="246" spans="1:13" hidden="1" x14ac:dyDescent="0.2">
      <c r="A246" t="s">
        <v>2</v>
      </c>
      <c r="B246" s="4">
        <v>43434</v>
      </c>
      <c r="C246">
        <v>0.67200000000000004</v>
      </c>
      <c r="D246">
        <v>0.36199999999999999</v>
      </c>
      <c r="E246">
        <v>4.0529999999999999</v>
      </c>
      <c r="F246">
        <v>0.80500000000000005</v>
      </c>
      <c r="G246">
        <v>1.772</v>
      </c>
      <c r="H246">
        <v>1.0469999999999999</v>
      </c>
      <c r="I246">
        <f>MONTH(Table1[[#This Row],[date]])</f>
        <v>11</v>
      </c>
      <c r="J246">
        <f>ROUNDUP(Table1[[#This Row],[Month]]/3,0)</f>
        <v>4</v>
      </c>
      <c r="K246">
        <f>YEAR(Table1[[#This Row],[date]])</f>
        <v>2018</v>
      </c>
      <c r="L246">
        <f>IF(Table1[[#This Row],[Month]]&gt;=10,Table1[[#This Row],[Year]]+1+543,Table1[[#This Row],[Year]]+543)</f>
        <v>2562</v>
      </c>
      <c r="M246">
        <f>SUM(Table1[[#This Row],[0.25]:[10.0]])</f>
        <v>8.7110000000000003</v>
      </c>
    </row>
    <row r="247" spans="1:13" hidden="1" x14ac:dyDescent="0.2">
      <c r="A247" t="s">
        <v>2</v>
      </c>
      <c r="B247" s="4">
        <v>43465</v>
      </c>
      <c r="C247">
        <v>1.008</v>
      </c>
      <c r="D247">
        <v>0.60199999999999998</v>
      </c>
      <c r="E247">
        <v>5.7460000000000004</v>
      </c>
      <c r="F247">
        <v>1.028</v>
      </c>
      <c r="G247">
        <v>2.4900000000000002</v>
      </c>
      <c r="H247">
        <v>1.5149999999999999</v>
      </c>
      <c r="I247">
        <f>MONTH(Table1[[#This Row],[date]])</f>
        <v>12</v>
      </c>
      <c r="J247">
        <f>ROUNDUP(Table1[[#This Row],[Month]]/3,0)</f>
        <v>4</v>
      </c>
      <c r="K247">
        <f>YEAR(Table1[[#This Row],[date]])</f>
        <v>2018</v>
      </c>
      <c r="L247">
        <f>IF(Table1[[#This Row],[Month]]&gt;=10,Table1[[#This Row],[Year]]+1+543,Table1[[#This Row],[Year]]+543)</f>
        <v>2562</v>
      </c>
      <c r="M247">
        <f>SUM(Table1[[#This Row],[0.25]:[10.0]])</f>
        <v>12.389000000000001</v>
      </c>
    </row>
    <row r="248" spans="1:13" hidden="1" x14ac:dyDescent="0.2">
      <c r="A248" t="s">
        <v>2</v>
      </c>
      <c r="B248" s="4">
        <v>43496</v>
      </c>
      <c r="C248">
        <v>0.72</v>
      </c>
      <c r="D248">
        <v>0.42499999999999999</v>
      </c>
      <c r="E248">
        <v>3.98</v>
      </c>
      <c r="F248">
        <v>0.72299999999999998</v>
      </c>
      <c r="G248">
        <v>1.5329999999999999</v>
      </c>
      <c r="H248">
        <v>0.96599999999999997</v>
      </c>
      <c r="I248">
        <f>MONTH(Table1[[#This Row],[date]])</f>
        <v>1</v>
      </c>
      <c r="J248">
        <f>ROUNDUP(Table1[[#This Row],[Month]]/3,0)</f>
        <v>1</v>
      </c>
      <c r="K248">
        <f>YEAR(Table1[[#This Row],[date]])</f>
        <v>2019</v>
      </c>
      <c r="L248">
        <f>IF(Table1[[#This Row],[Month]]&gt;=10,Table1[[#This Row],[Year]]+1+543,Table1[[#This Row],[Year]]+543)</f>
        <v>2562</v>
      </c>
      <c r="M248">
        <f>SUM(Table1[[#This Row],[0.25]:[10.0]])</f>
        <v>8.3469999999999995</v>
      </c>
    </row>
    <row r="249" spans="1:13" hidden="1" x14ac:dyDescent="0.2">
      <c r="A249" t="s">
        <v>2</v>
      </c>
      <c r="B249" s="4">
        <v>43524</v>
      </c>
      <c r="C249">
        <v>0.504</v>
      </c>
      <c r="D249">
        <v>0.33400000000000002</v>
      </c>
      <c r="E249">
        <v>3.8130000000000002</v>
      </c>
      <c r="F249">
        <v>0.71199999999999997</v>
      </c>
      <c r="G249">
        <v>1.6779999999999999</v>
      </c>
      <c r="H249">
        <v>0.99399999999999999</v>
      </c>
      <c r="I249">
        <f>MONTH(Table1[[#This Row],[date]])</f>
        <v>2</v>
      </c>
      <c r="J249">
        <f>ROUNDUP(Table1[[#This Row],[Month]]/3,0)</f>
        <v>1</v>
      </c>
      <c r="K249">
        <f>YEAR(Table1[[#This Row],[date]])</f>
        <v>2019</v>
      </c>
      <c r="L249">
        <f>IF(Table1[[#This Row],[Month]]&gt;=10,Table1[[#This Row],[Year]]+1+543,Table1[[#This Row],[Year]]+543)</f>
        <v>2562</v>
      </c>
      <c r="M249">
        <f>SUM(Table1[[#This Row],[0.25]:[10.0]])</f>
        <v>8.0350000000000001</v>
      </c>
    </row>
    <row r="250" spans="1:13" hidden="1" x14ac:dyDescent="0.2">
      <c r="A250" t="s">
        <v>2</v>
      </c>
      <c r="B250" s="4">
        <v>43555</v>
      </c>
      <c r="C250">
        <v>0.83599999999999997</v>
      </c>
      <c r="D250">
        <v>0.42099999999999999</v>
      </c>
      <c r="E250">
        <v>5.2690000000000001</v>
      </c>
      <c r="F250">
        <v>0.97699999999999998</v>
      </c>
      <c r="G250">
        <v>2.3439999999999999</v>
      </c>
      <c r="H250">
        <v>1.373</v>
      </c>
      <c r="I250">
        <f>MONTH(Table1[[#This Row],[date]])</f>
        <v>3</v>
      </c>
      <c r="J250">
        <f>ROUNDUP(Table1[[#This Row],[Month]]/3,0)</f>
        <v>1</v>
      </c>
      <c r="K250">
        <f>YEAR(Table1[[#This Row],[date]])</f>
        <v>2019</v>
      </c>
      <c r="L250">
        <f>IF(Table1[[#This Row],[Month]]&gt;=10,Table1[[#This Row],[Year]]+1+543,Table1[[#This Row],[Year]]+543)</f>
        <v>2562</v>
      </c>
      <c r="M250">
        <f>SUM(Table1[[#This Row],[0.25]:[10.0]])</f>
        <v>11.219999999999999</v>
      </c>
    </row>
    <row r="251" spans="1:13" hidden="1" x14ac:dyDescent="0.2">
      <c r="A251" t="s">
        <v>2</v>
      </c>
      <c r="B251" s="4">
        <v>43585</v>
      </c>
      <c r="C251">
        <v>0.872</v>
      </c>
      <c r="D251">
        <v>0.497</v>
      </c>
      <c r="E251">
        <v>6.2530000000000001</v>
      </c>
      <c r="F251">
        <v>1.036</v>
      </c>
      <c r="G251">
        <v>2.601</v>
      </c>
      <c r="H251">
        <v>1.472</v>
      </c>
      <c r="I251">
        <f>MONTH(Table1[[#This Row],[date]])</f>
        <v>4</v>
      </c>
      <c r="J251">
        <f>ROUNDUP(Table1[[#This Row],[Month]]/3,0)</f>
        <v>2</v>
      </c>
      <c r="K251">
        <f>YEAR(Table1[[#This Row],[date]])</f>
        <v>2019</v>
      </c>
      <c r="L251">
        <f>IF(Table1[[#This Row],[Month]]&gt;=10,Table1[[#This Row],[Year]]+1+543,Table1[[#This Row],[Year]]+543)</f>
        <v>2562</v>
      </c>
      <c r="M251">
        <f>SUM(Table1[[#This Row],[0.25]:[10.0]])</f>
        <v>12.731</v>
      </c>
    </row>
    <row r="252" spans="1:13" hidden="1" x14ac:dyDescent="0.2">
      <c r="A252" t="s">
        <v>2</v>
      </c>
      <c r="B252" s="4">
        <v>43616</v>
      </c>
      <c r="C252">
        <v>0.98</v>
      </c>
      <c r="D252">
        <v>0.56299999999999994</v>
      </c>
      <c r="E252">
        <v>4.1909999999999998</v>
      </c>
      <c r="F252">
        <v>1.07</v>
      </c>
      <c r="G252">
        <v>1.7709999999999999</v>
      </c>
      <c r="H252">
        <v>1.0649999999999999</v>
      </c>
      <c r="I252">
        <f>MONTH(Table1[[#This Row],[date]])</f>
        <v>5</v>
      </c>
      <c r="J252">
        <f>ROUNDUP(Table1[[#This Row],[Month]]/3,0)</f>
        <v>2</v>
      </c>
      <c r="K252">
        <f>YEAR(Table1[[#This Row],[date]])</f>
        <v>2019</v>
      </c>
      <c r="L252">
        <f>IF(Table1[[#This Row],[Month]]&gt;=10,Table1[[#This Row],[Year]]+1+543,Table1[[#This Row],[Year]]+543)</f>
        <v>2562</v>
      </c>
      <c r="M252">
        <f>SUM(Table1[[#This Row],[0.25]:[10.0]])</f>
        <v>9.6399999999999988</v>
      </c>
    </row>
    <row r="253" spans="1:13" hidden="1" x14ac:dyDescent="0.2">
      <c r="A253" t="s">
        <v>2</v>
      </c>
      <c r="B253" s="4">
        <v>43646</v>
      </c>
      <c r="C253">
        <v>0.65200000000000002</v>
      </c>
      <c r="D253">
        <v>0.377</v>
      </c>
      <c r="E253">
        <v>3.9670000000000001</v>
      </c>
      <c r="F253">
        <v>0.70399999999999996</v>
      </c>
      <c r="G253">
        <v>1.3340000000000001</v>
      </c>
      <c r="H253">
        <v>0.78100000000000003</v>
      </c>
      <c r="I253">
        <f>MONTH(Table1[[#This Row],[date]])</f>
        <v>6</v>
      </c>
      <c r="J253">
        <f>ROUNDUP(Table1[[#This Row],[Month]]/3,0)</f>
        <v>2</v>
      </c>
      <c r="K253">
        <f>YEAR(Table1[[#This Row],[date]])</f>
        <v>2019</v>
      </c>
      <c r="L253">
        <f>IF(Table1[[#This Row],[Month]]&gt;=10,Table1[[#This Row],[Year]]+1+543,Table1[[#This Row],[Year]]+543)</f>
        <v>2562</v>
      </c>
      <c r="M253">
        <f>SUM(Table1[[#This Row],[0.25]:[10.0]])</f>
        <v>7.8150000000000004</v>
      </c>
    </row>
    <row r="254" spans="1:13" hidden="1" x14ac:dyDescent="0.2">
      <c r="A254" t="s">
        <v>2</v>
      </c>
      <c r="B254" s="4">
        <v>43677</v>
      </c>
      <c r="C254">
        <v>0.78800000000000003</v>
      </c>
      <c r="D254">
        <v>0.42</v>
      </c>
      <c r="E254">
        <v>3.5750000000000002</v>
      </c>
      <c r="F254">
        <v>0.82699999999999996</v>
      </c>
      <c r="G254">
        <v>1.4510000000000001</v>
      </c>
      <c r="H254">
        <v>0.85099999999999998</v>
      </c>
      <c r="I254">
        <f>MONTH(Table1[[#This Row],[date]])</f>
        <v>7</v>
      </c>
      <c r="J254">
        <f>ROUNDUP(Table1[[#This Row],[Month]]/3,0)</f>
        <v>3</v>
      </c>
      <c r="K254">
        <f>YEAR(Table1[[#This Row],[date]])</f>
        <v>2019</v>
      </c>
      <c r="L254">
        <f>IF(Table1[[#This Row],[Month]]&gt;=10,Table1[[#This Row],[Year]]+1+543,Table1[[#This Row],[Year]]+543)</f>
        <v>2562</v>
      </c>
      <c r="M254">
        <f>SUM(Table1[[#This Row],[0.25]:[10.0]])</f>
        <v>7.9119999999999999</v>
      </c>
    </row>
    <row r="255" spans="1:13" hidden="1" x14ac:dyDescent="0.2">
      <c r="A255" t="s">
        <v>2</v>
      </c>
      <c r="B255" s="4">
        <v>43708</v>
      </c>
      <c r="C255">
        <v>0.76</v>
      </c>
      <c r="D255">
        <v>0.41699999999999998</v>
      </c>
      <c r="E255">
        <v>3.2810000000000001</v>
      </c>
      <c r="F255">
        <v>0.754</v>
      </c>
      <c r="G255">
        <v>1.3640000000000001</v>
      </c>
      <c r="H255">
        <v>0.89100000000000001</v>
      </c>
      <c r="I255">
        <f>MONTH(Table1[[#This Row],[date]])</f>
        <v>8</v>
      </c>
      <c r="J255">
        <f>ROUNDUP(Table1[[#This Row],[Month]]/3,0)</f>
        <v>3</v>
      </c>
      <c r="K255">
        <f>YEAR(Table1[[#This Row],[date]])</f>
        <v>2019</v>
      </c>
      <c r="L255">
        <f>IF(Table1[[#This Row],[Month]]&gt;=10,Table1[[#This Row],[Year]]+1+543,Table1[[#This Row],[Year]]+543)</f>
        <v>2562</v>
      </c>
      <c r="M255">
        <f>SUM(Table1[[#This Row],[0.25]:[10.0]])</f>
        <v>7.4669999999999996</v>
      </c>
    </row>
    <row r="256" spans="1:13" hidden="1" x14ac:dyDescent="0.2">
      <c r="A256" t="s">
        <v>2</v>
      </c>
      <c r="B256" s="4">
        <v>43738</v>
      </c>
      <c r="C256">
        <v>0.78800000000000003</v>
      </c>
      <c r="D256">
        <v>0.45300000000000001</v>
      </c>
      <c r="E256">
        <v>3.7330000000000001</v>
      </c>
      <c r="F256">
        <v>0.81100000000000005</v>
      </c>
      <c r="G256">
        <v>1.4019999999999999</v>
      </c>
      <c r="H256">
        <v>0.82799999999999996</v>
      </c>
      <c r="I256">
        <f>MONTH(Table1[[#This Row],[date]])</f>
        <v>9</v>
      </c>
      <c r="J256">
        <f>ROUNDUP(Table1[[#This Row],[Month]]/3,0)</f>
        <v>3</v>
      </c>
      <c r="K256">
        <f>YEAR(Table1[[#This Row],[date]])</f>
        <v>2019</v>
      </c>
      <c r="L256">
        <f>IF(Table1[[#This Row],[Month]]&gt;=10,Table1[[#This Row],[Year]]+1+543,Table1[[#This Row],[Year]]+543)</f>
        <v>2562</v>
      </c>
      <c r="M256">
        <f>SUM(Table1[[#This Row],[0.25]:[10.0]])</f>
        <v>8.0150000000000006</v>
      </c>
    </row>
    <row r="257" spans="1:13" hidden="1" x14ac:dyDescent="0.2">
      <c r="A257" t="s">
        <v>2</v>
      </c>
      <c r="B257" s="4">
        <v>43769</v>
      </c>
      <c r="C257">
        <v>0.95599999999999996</v>
      </c>
      <c r="D257">
        <v>0.51900000000000002</v>
      </c>
      <c r="E257">
        <v>4.4059999999999997</v>
      </c>
      <c r="F257">
        <v>0.81499999999999995</v>
      </c>
      <c r="G257">
        <v>1.7769999999999999</v>
      </c>
      <c r="H257">
        <v>1.075</v>
      </c>
      <c r="I257">
        <f>MONTH(Table1[[#This Row],[date]])</f>
        <v>10</v>
      </c>
      <c r="J257">
        <f>ROUNDUP(Table1[[#This Row],[Month]]/3,0)</f>
        <v>4</v>
      </c>
      <c r="K257">
        <f>YEAR(Table1[[#This Row],[date]])</f>
        <v>2019</v>
      </c>
      <c r="L257">
        <f>IF(Table1[[#This Row],[Month]]&gt;=10,Table1[[#This Row],[Year]]+1+543,Table1[[#This Row],[Year]]+543)</f>
        <v>2563</v>
      </c>
      <c r="M257">
        <f>SUM(Table1[[#This Row],[0.25]:[10.0]])</f>
        <v>9.5479999999999983</v>
      </c>
    </row>
    <row r="258" spans="1:13" hidden="1" x14ac:dyDescent="0.2">
      <c r="A258" t="s">
        <v>2</v>
      </c>
      <c r="B258" s="4">
        <v>43799</v>
      </c>
      <c r="C258">
        <v>1.0920000000000001</v>
      </c>
      <c r="D258">
        <v>0.51</v>
      </c>
      <c r="E258">
        <v>4.1180000000000003</v>
      </c>
      <c r="F258">
        <v>0.88400000000000001</v>
      </c>
      <c r="G258">
        <v>1.726</v>
      </c>
      <c r="H258">
        <v>1.117</v>
      </c>
      <c r="I258">
        <f>MONTH(Table1[[#This Row],[date]])</f>
        <v>11</v>
      </c>
      <c r="J258">
        <f>ROUNDUP(Table1[[#This Row],[Month]]/3,0)</f>
        <v>4</v>
      </c>
      <c r="K258">
        <f>YEAR(Table1[[#This Row],[date]])</f>
        <v>2019</v>
      </c>
      <c r="L258">
        <f>IF(Table1[[#This Row],[Month]]&gt;=10,Table1[[#This Row],[Year]]+1+543,Table1[[#This Row],[Year]]+543)</f>
        <v>2563</v>
      </c>
      <c r="M258">
        <f>SUM(Table1[[#This Row],[0.25]:[10.0]])</f>
        <v>9.4470000000000027</v>
      </c>
    </row>
    <row r="259" spans="1:13" hidden="1" x14ac:dyDescent="0.2">
      <c r="A259" t="s">
        <v>2</v>
      </c>
      <c r="B259" s="4">
        <v>43830</v>
      </c>
      <c r="C259">
        <v>0.92800000000000005</v>
      </c>
      <c r="D259">
        <v>0.504</v>
      </c>
      <c r="E259">
        <v>6.4420000000000002</v>
      </c>
      <c r="F259">
        <v>1.1739999999999999</v>
      </c>
      <c r="G259">
        <v>2.294</v>
      </c>
      <c r="H259">
        <v>1.522</v>
      </c>
      <c r="I259">
        <f>MONTH(Table1[[#This Row],[date]])</f>
        <v>12</v>
      </c>
      <c r="J259">
        <f>ROUNDUP(Table1[[#This Row],[Month]]/3,0)</f>
        <v>4</v>
      </c>
      <c r="K259">
        <f>YEAR(Table1[[#This Row],[date]])</f>
        <v>2019</v>
      </c>
      <c r="L259">
        <f>IF(Table1[[#This Row],[Month]]&gt;=10,Table1[[#This Row],[Year]]+1+543,Table1[[#This Row],[Year]]+543)</f>
        <v>2563</v>
      </c>
      <c r="M259">
        <f>SUM(Table1[[#This Row],[0.25]:[10.0]])</f>
        <v>12.864000000000001</v>
      </c>
    </row>
    <row r="260" spans="1:13" hidden="1" x14ac:dyDescent="0.2">
      <c r="A260" t="s">
        <v>2</v>
      </c>
      <c r="B260" s="4">
        <v>43861</v>
      </c>
      <c r="C260">
        <v>0.61599999999999999</v>
      </c>
      <c r="D260">
        <v>0.39200000000000002</v>
      </c>
      <c r="E260">
        <v>4.585</v>
      </c>
      <c r="F260">
        <v>0.92500000000000004</v>
      </c>
      <c r="G260">
        <v>1.7869999999999999</v>
      </c>
      <c r="H260">
        <v>1.0580000000000001</v>
      </c>
      <c r="I260">
        <f>MONTH(Table1[[#This Row],[date]])</f>
        <v>1</v>
      </c>
      <c r="J260">
        <f>ROUNDUP(Table1[[#This Row],[Month]]/3,0)</f>
        <v>1</v>
      </c>
      <c r="K260">
        <f>YEAR(Table1[[#This Row],[date]])</f>
        <v>2020</v>
      </c>
      <c r="L260">
        <f>IF(Table1[[#This Row],[Month]]&gt;=10,Table1[[#This Row],[Year]]+1+543,Table1[[#This Row],[Year]]+543)</f>
        <v>2563</v>
      </c>
      <c r="M260">
        <f>SUM(Table1[[#This Row],[0.25]:[10.0]])</f>
        <v>9.3629999999999995</v>
      </c>
    </row>
    <row r="261" spans="1:13" hidden="1" x14ac:dyDescent="0.2">
      <c r="A261" t="s">
        <v>2</v>
      </c>
      <c r="B261" s="4">
        <v>43890</v>
      </c>
      <c r="C261">
        <v>0.80400000000000005</v>
      </c>
      <c r="D261">
        <v>0.46</v>
      </c>
      <c r="E261">
        <v>3.8260000000000001</v>
      </c>
      <c r="F261">
        <v>0.66400000000000003</v>
      </c>
      <c r="G261">
        <v>1.5329999999999999</v>
      </c>
      <c r="H261">
        <v>0.89400000000000002</v>
      </c>
      <c r="I261">
        <f>MONTH(Table1[[#This Row],[date]])</f>
        <v>2</v>
      </c>
      <c r="J261">
        <f>ROUNDUP(Table1[[#This Row],[Month]]/3,0)</f>
        <v>1</v>
      </c>
      <c r="K261">
        <f>YEAR(Table1[[#This Row],[date]])</f>
        <v>2020</v>
      </c>
      <c r="L261">
        <f>IF(Table1[[#This Row],[Month]]&gt;=10,Table1[[#This Row],[Year]]+1+543,Table1[[#This Row],[Year]]+543)</f>
        <v>2563</v>
      </c>
      <c r="M261">
        <f>SUM(Table1[[#This Row],[0.25]:[10.0]])</f>
        <v>8.1809999999999992</v>
      </c>
    </row>
    <row r="262" spans="1:13" hidden="1" x14ac:dyDescent="0.2">
      <c r="A262" t="s">
        <v>2</v>
      </c>
      <c r="B262" s="4">
        <v>43921</v>
      </c>
      <c r="C262">
        <v>1.1559999999999999</v>
      </c>
      <c r="D262">
        <v>0.6</v>
      </c>
      <c r="E262">
        <v>5.0960000000000001</v>
      </c>
      <c r="F262">
        <v>0.82199999999999995</v>
      </c>
      <c r="G262">
        <v>1.873</v>
      </c>
      <c r="H262">
        <v>1.1719999999999999</v>
      </c>
      <c r="I262">
        <f>MONTH(Table1[[#This Row],[date]])</f>
        <v>3</v>
      </c>
      <c r="J262">
        <f>ROUNDUP(Table1[[#This Row],[Month]]/3,0)</f>
        <v>1</v>
      </c>
      <c r="K262">
        <f>YEAR(Table1[[#This Row],[date]])</f>
        <v>2020</v>
      </c>
      <c r="L262">
        <f>IF(Table1[[#This Row],[Month]]&gt;=10,Table1[[#This Row],[Year]]+1+543,Table1[[#This Row],[Year]]+543)</f>
        <v>2563</v>
      </c>
      <c r="M262">
        <f>SUM(Table1[[#This Row],[0.25]:[10.0]])</f>
        <v>10.719000000000001</v>
      </c>
    </row>
    <row r="263" spans="1:13" hidden="1" x14ac:dyDescent="0.2">
      <c r="A263" t="s">
        <v>2</v>
      </c>
      <c r="B263" s="4">
        <v>43951</v>
      </c>
      <c r="C263">
        <v>0.72399999999999998</v>
      </c>
      <c r="D263">
        <v>0.4</v>
      </c>
      <c r="E263">
        <v>2.984</v>
      </c>
      <c r="F263">
        <v>0.63</v>
      </c>
      <c r="G263">
        <v>1.1679999999999999</v>
      </c>
      <c r="H263">
        <v>0.75800000000000001</v>
      </c>
      <c r="I263">
        <f>MONTH(Table1[[#This Row],[date]])</f>
        <v>4</v>
      </c>
      <c r="J263">
        <f>ROUNDUP(Table1[[#This Row],[Month]]/3,0)</f>
        <v>2</v>
      </c>
      <c r="K263">
        <f>YEAR(Table1[[#This Row],[date]])</f>
        <v>2020</v>
      </c>
      <c r="L263">
        <f>IF(Table1[[#This Row],[Month]]&gt;=10,Table1[[#This Row],[Year]]+1+543,Table1[[#This Row],[Year]]+543)</f>
        <v>2563</v>
      </c>
      <c r="M263">
        <f>SUM(Table1[[#This Row],[0.25]:[10.0]])</f>
        <v>6.6640000000000006</v>
      </c>
    </row>
    <row r="264" spans="1:13" hidden="1" x14ac:dyDescent="0.2">
      <c r="A264" t="s">
        <v>2</v>
      </c>
      <c r="B264" s="4">
        <v>43982</v>
      </c>
      <c r="C264">
        <v>0.99199999999999999</v>
      </c>
      <c r="D264">
        <v>0.52600000000000002</v>
      </c>
      <c r="E264">
        <v>4.0750000000000002</v>
      </c>
      <c r="F264">
        <v>0.71799999999999997</v>
      </c>
      <c r="G264">
        <v>1.631</v>
      </c>
      <c r="H264">
        <v>1.05</v>
      </c>
      <c r="I264">
        <f>MONTH(Table1[[#This Row],[date]])</f>
        <v>5</v>
      </c>
      <c r="J264">
        <f>ROUNDUP(Table1[[#This Row],[Month]]/3,0)</f>
        <v>2</v>
      </c>
      <c r="K264">
        <f>YEAR(Table1[[#This Row],[date]])</f>
        <v>2020</v>
      </c>
      <c r="L264">
        <f>IF(Table1[[#This Row],[Month]]&gt;=10,Table1[[#This Row],[Year]]+1+543,Table1[[#This Row],[Year]]+543)</f>
        <v>2563</v>
      </c>
      <c r="M264">
        <f>SUM(Table1[[#This Row],[0.25]:[10.0]])</f>
        <v>8.9920000000000009</v>
      </c>
    </row>
    <row r="265" spans="1:13" hidden="1" x14ac:dyDescent="0.2">
      <c r="A265" t="s">
        <v>2</v>
      </c>
      <c r="B265" s="4">
        <v>44012</v>
      </c>
      <c r="C265">
        <v>0.98</v>
      </c>
      <c r="D265">
        <v>0.498</v>
      </c>
      <c r="E265">
        <v>4.9059999999999997</v>
      </c>
      <c r="F265">
        <v>0.81699999999999995</v>
      </c>
      <c r="G265">
        <v>2.2320000000000002</v>
      </c>
      <c r="H265">
        <v>1.4870000000000001</v>
      </c>
      <c r="I265">
        <f>MONTH(Table1[[#This Row],[date]])</f>
        <v>6</v>
      </c>
      <c r="J265">
        <f>ROUNDUP(Table1[[#This Row],[Month]]/3,0)</f>
        <v>2</v>
      </c>
      <c r="K265">
        <f>YEAR(Table1[[#This Row],[date]])</f>
        <v>2020</v>
      </c>
      <c r="L265">
        <f>IF(Table1[[#This Row],[Month]]&gt;=10,Table1[[#This Row],[Year]]+1+543,Table1[[#This Row],[Year]]+543)</f>
        <v>2563</v>
      </c>
      <c r="M265">
        <f>SUM(Table1[[#This Row],[0.25]:[10.0]])</f>
        <v>10.92</v>
      </c>
    </row>
    <row r="266" spans="1:13" hidden="1" x14ac:dyDescent="0.2">
      <c r="A266" t="s">
        <v>2</v>
      </c>
      <c r="B266" s="4">
        <v>44043</v>
      </c>
      <c r="C266">
        <v>0.89200000000000002</v>
      </c>
      <c r="D266">
        <v>0.48199999999999998</v>
      </c>
      <c r="E266">
        <v>5.6150000000000002</v>
      </c>
      <c r="F266">
        <v>0.89700000000000002</v>
      </c>
      <c r="G266">
        <v>2.13</v>
      </c>
      <c r="H266">
        <v>1.56</v>
      </c>
      <c r="I266">
        <f>MONTH(Table1[[#This Row],[date]])</f>
        <v>7</v>
      </c>
      <c r="J266">
        <f>ROUNDUP(Table1[[#This Row],[Month]]/3,0)</f>
        <v>3</v>
      </c>
      <c r="K266">
        <f>YEAR(Table1[[#This Row],[date]])</f>
        <v>2020</v>
      </c>
      <c r="L266">
        <f>IF(Table1[[#This Row],[Month]]&gt;=10,Table1[[#This Row],[Year]]+1+543,Table1[[#This Row],[Year]]+543)</f>
        <v>2563</v>
      </c>
      <c r="M266">
        <f>SUM(Table1[[#This Row],[0.25]:[10.0]])</f>
        <v>11.576000000000002</v>
      </c>
    </row>
    <row r="267" spans="1:13" hidden="1" x14ac:dyDescent="0.2">
      <c r="A267" t="s">
        <v>2</v>
      </c>
      <c r="B267" s="4">
        <v>44074</v>
      </c>
      <c r="C267">
        <v>0.67600000000000005</v>
      </c>
      <c r="D267">
        <v>0.39400000000000002</v>
      </c>
      <c r="E267">
        <v>3.4590000000000001</v>
      </c>
      <c r="F267">
        <v>0.48799999999999999</v>
      </c>
      <c r="G267">
        <v>1.395</v>
      </c>
      <c r="H267">
        <v>0.97399999999999998</v>
      </c>
      <c r="I267">
        <f>MONTH(Table1[[#This Row],[date]])</f>
        <v>8</v>
      </c>
      <c r="J267">
        <f>ROUNDUP(Table1[[#This Row],[Month]]/3,0)</f>
        <v>3</v>
      </c>
      <c r="K267">
        <f>YEAR(Table1[[#This Row],[date]])</f>
        <v>2020</v>
      </c>
      <c r="L267">
        <f>IF(Table1[[#This Row],[Month]]&gt;=10,Table1[[#This Row],[Year]]+1+543,Table1[[#This Row],[Year]]+543)</f>
        <v>2563</v>
      </c>
      <c r="M267">
        <f>SUM(Table1[[#This Row],[0.25]:[10.0]])</f>
        <v>7.3859999999999992</v>
      </c>
    </row>
    <row r="268" spans="1:13" hidden="1" x14ac:dyDescent="0.2">
      <c r="A268" t="s">
        <v>2</v>
      </c>
      <c r="B268" s="4">
        <v>44104</v>
      </c>
      <c r="C268">
        <v>0.55600000000000005</v>
      </c>
      <c r="D268">
        <v>0.32800000000000001</v>
      </c>
      <c r="E268">
        <v>3.5329999999999999</v>
      </c>
      <c r="F268">
        <v>0.38500000000000001</v>
      </c>
      <c r="G268">
        <v>1.321</v>
      </c>
      <c r="H268">
        <v>1.0529999999999999</v>
      </c>
      <c r="I268">
        <f>MONTH(Table1[[#This Row],[date]])</f>
        <v>9</v>
      </c>
      <c r="J268">
        <f>ROUNDUP(Table1[[#This Row],[Month]]/3,0)</f>
        <v>3</v>
      </c>
      <c r="K268">
        <f>YEAR(Table1[[#This Row],[date]])</f>
        <v>2020</v>
      </c>
      <c r="L268">
        <f>IF(Table1[[#This Row],[Month]]&gt;=10,Table1[[#This Row],[Year]]+1+543,Table1[[#This Row],[Year]]+543)</f>
        <v>2563</v>
      </c>
      <c r="M268">
        <f>SUM(Table1[[#This Row],[0.25]:[10.0]])</f>
        <v>7.1759999999999993</v>
      </c>
    </row>
    <row r="269" spans="1:13" hidden="1" x14ac:dyDescent="0.2">
      <c r="A269" t="s">
        <v>2</v>
      </c>
      <c r="B269" s="4">
        <v>44135</v>
      </c>
      <c r="C269">
        <v>0.89200000000000002</v>
      </c>
      <c r="D269">
        <v>0.45800000000000002</v>
      </c>
      <c r="E269">
        <v>3.3679999999999999</v>
      </c>
      <c r="F269">
        <v>0.55800000000000005</v>
      </c>
      <c r="G269">
        <v>1.272</v>
      </c>
      <c r="H269">
        <v>0.879</v>
      </c>
      <c r="I269">
        <f>MONTH(Table1[[#This Row],[date]])</f>
        <v>10</v>
      </c>
      <c r="J269">
        <f>ROUNDUP(Table1[[#This Row],[Month]]/3,0)</f>
        <v>4</v>
      </c>
      <c r="K269">
        <f>YEAR(Table1[[#This Row],[date]])</f>
        <v>2020</v>
      </c>
      <c r="L269">
        <f>IF(Table1[[#This Row],[Month]]&gt;=10,Table1[[#This Row],[Year]]+1+543,Table1[[#This Row],[Year]]+543)</f>
        <v>2564</v>
      </c>
      <c r="M269">
        <f>SUM(Table1[[#This Row],[0.25]:[10.0]])</f>
        <v>7.4269999999999996</v>
      </c>
    </row>
    <row r="270" spans="1:13" hidden="1" x14ac:dyDescent="0.2">
      <c r="A270" t="s">
        <v>2</v>
      </c>
      <c r="B270" s="4">
        <v>44165</v>
      </c>
      <c r="C270">
        <v>0.66400000000000003</v>
      </c>
      <c r="D270">
        <v>0.41</v>
      </c>
      <c r="E270">
        <v>3.1389999999999998</v>
      </c>
      <c r="F270">
        <v>0.38200000000000001</v>
      </c>
      <c r="G270">
        <v>1.17</v>
      </c>
      <c r="H270">
        <v>0.88600000000000001</v>
      </c>
      <c r="I270">
        <f>MONTH(Table1[[#This Row],[date]])</f>
        <v>11</v>
      </c>
      <c r="J270">
        <f>ROUNDUP(Table1[[#This Row],[Month]]/3,0)</f>
        <v>4</v>
      </c>
      <c r="K270">
        <f>YEAR(Table1[[#This Row],[date]])</f>
        <v>2020</v>
      </c>
      <c r="L270">
        <f>IF(Table1[[#This Row],[Month]]&gt;=10,Table1[[#This Row],[Year]]+1+543,Table1[[#This Row],[Year]]+543)</f>
        <v>2564</v>
      </c>
      <c r="M270">
        <f>SUM(Table1[[#This Row],[0.25]:[10.0]])</f>
        <v>6.6509999999999998</v>
      </c>
    </row>
    <row r="271" spans="1:13" hidden="1" x14ac:dyDescent="0.2">
      <c r="A271" t="s">
        <v>2</v>
      </c>
      <c r="B271" s="4">
        <v>44196</v>
      </c>
      <c r="C271">
        <v>0.94</v>
      </c>
      <c r="D271">
        <v>0.51400000000000001</v>
      </c>
      <c r="E271">
        <v>5.34</v>
      </c>
      <c r="F271">
        <v>0.625</v>
      </c>
      <c r="G271">
        <v>2.048</v>
      </c>
      <c r="H271">
        <v>1.506</v>
      </c>
      <c r="I271">
        <f>MONTH(Table1[[#This Row],[date]])</f>
        <v>12</v>
      </c>
      <c r="J271">
        <f>ROUNDUP(Table1[[#This Row],[Month]]/3,0)</f>
        <v>4</v>
      </c>
      <c r="K271">
        <f>YEAR(Table1[[#This Row],[date]])</f>
        <v>2020</v>
      </c>
      <c r="L271">
        <f>IF(Table1[[#This Row],[Month]]&gt;=10,Table1[[#This Row],[Year]]+1+543,Table1[[#This Row],[Year]]+543)</f>
        <v>2564</v>
      </c>
      <c r="M271">
        <f>SUM(Table1[[#This Row],[0.25]:[10.0]])</f>
        <v>10.972999999999999</v>
      </c>
    </row>
    <row r="272" spans="1:13" hidden="1" x14ac:dyDescent="0.2">
      <c r="A272" t="s">
        <v>2</v>
      </c>
      <c r="B272" s="4">
        <v>44227</v>
      </c>
      <c r="C272">
        <v>0.52800000000000002</v>
      </c>
      <c r="D272">
        <v>0.34399999999999997</v>
      </c>
      <c r="E272">
        <v>2.4089999999999998</v>
      </c>
      <c r="F272">
        <v>0.44900000000000001</v>
      </c>
      <c r="G272">
        <v>0.95599999999999996</v>
      </c>
      <c r="H272">
        <v>0.69099999999999995</v>
      </c>
      <c r="I272">
        <f>MONTH(Table1[[#This Row],[date]])</f>
        <v>1</v>
      </c>
      <c r="J272">
        <f>ROUNDUP(Table1[[#This Row],[Month]]/3,0)</f>
        <v>1</v>
      </c>
      <c r="K272">
        <f>YEAR(Table1[[#This Row],[date]])</f>
        <v>2021</v>
      </c>
      <c r="L272">
        <f>IF(Table1[[#This Row],[Month]]&gt;=10,Table1[[#This Row],[Year]]+1+543,Table1[[#This Row],[Year]]+543)</f>
        <v>2564</v>
      </c>
      <c r="M272">
        <f>SUM(Table1[[#This Row],[0.25]:[10.0]])</f>
        <v>5.3769999999999998</v>
      </c>
    </row>
    <row r="273" spans="1:13" hidden="1" x14ac:dyDescent="0.2">
      <c r="A273" t="s">
        <v>2</v>
      </c>
      <c r="B273" s="4">
        <v>44255</v>
      </c>
      <c r="C273">
        <v>0.56000000000000005</v>
      </c>
      <c r="D273">
        <v>0.33</v>
      </c>
      <c r="E273">
        <v>3.02</v>
      </c>
      <c r="F273">
        <v>0.41099999999999998</v>
      </c>
      <c r="G273">
        <v>1.127</v>
      </c>
      <c r="H273">
        <v>0.70599999999999996</v>
      </c>
      <c r="I273">
        <f>MONTH(Table1[[#This Row],[date]])</f>
        <v>2</v>
      </c>
      <c r="J273">
        <f>ROUNDUP(Table1[[#This Row],[Month]]/3,0)</f>
        <v>1</v>
      </c>
      <c r="K273">
        <f>YEAR(Table1[[#This Row],[date]])</f>
        <v>2021</v>
      </c>
      <c r="L273">
        <f>IF(Table1[[#This Row],[Month]]&gt;=10,Table1[[#This Row],[Year]]+1+543,Table1[[#This Row],[Year]]+543)</f>
        <v>2564</v>
      </c>
      <c r="M273">
        <f>SUM(Table1[[#This Row],[0.25]:[10.0]])</f>
        <v>6.1539999999999999</v>
      </c>
    </row>
    <row r="274" spans="1:13" hidden="1" x14ac:dyDescent="0.2">
      <c r="A274" t="s">
        <v>2</v>
      </c>
      <c r="B274" s="4">
        <v>44286</v>
      </c>
      <c r="C274">
        <v>0.71199999999999997</v>
      </c>
      <c r="D274">
        <v>0.40200000000000002</v>
      </c>
      <c r="E274">
        <v>5.7270000000000003</v>
      </c>
      <c r="F274">
        <v>0.43099999999999999</v>
      </c>
      <c r="G274">
        <v>2.028</v>
      </c>
      <c r="H274">
        <v>1.1850000000000001</v>
      </c>
      <c r="I274">
        <f>MONTH(Table1[[#This Row],[date]])</f>
        <v>3</v>
      </c>
      <c r="J274">
        <f>ROUNDUP(Table1[[#This Row],[Month]]/3,0)</f>
        <v>1</v>
      </c>
      <c r="K274">
        <f>YEAR(Table1[[#This Row],[date]])</f>
        <v>2021</v>
      </c>
      <c r="L274">
        <f>IF(Table1[[#This Row],[Month]]&gt;=10,Table1[[#This Row],[Year]]+1+543,Table1[[#This Row],[Year]]+543)</f>
        <v>2564</v>
      </c>
      <c r="M274">
        <f>SUM(Table1[[#This Row],[0.25]:[10.0]])</f>
        <v>10.485000000000001</v>
      </c>
    </row>
    <row r="275" spans="1:13" hidden="1" x14ac:dyDescent="0.2">
      <c r="A275" t="s">
        <v>2</v>
      </c>
      <c r="B275" s="4">
        <v>44316</v>
      </c>
      <c r="C275">
        <v>0.70799999999999996</v>
      </c>
      <c r="D275">
        <v>0.378</v>
      </c>
      <c r="E275">
        <v>5.3490000000000002</v>
      </c>
      <c r="F275">
        <v>0.57599999999999996</v>
      </c>
      <c r="G275">
        <v>1.9370000000000001</v>
      </c>
      <c r="H275">
        <v>1.2030000000000001</v>
      </c>
      <c r="I275">
        <f>MONTH(Table1[[#This Row],[date]])</f>
        <v>4</v>
      </c>
      <c r="J275">
        <f>ROUNDUP(Table1[[#This Row],[Month]]/3,0)</f>
        <v>2</v>
      </c>
      <c r="K275">
        <f>YEAR(Table1[[#This Row],[date]])</f>
        <v>2021</v>
      </c>
      <c r="L275">
        <f>IF(Table1[[#This Row],[Month]]&gt;=10,Table1[[#This Row],[Year]]+1+543,Table1[[#This Row],[Year]]+543)</f>
        <v>2564</v>
      </c>
      <c r="M275">
        <f>SUM(Table1[[#This Row],[0.25]:[10.0]])</f>
        <v>10.151</v>
      </c>
    </row>
    <row r="276" spans="1:13" hidden="1" x14ac:dyDescent="0.2">
      <c r="A276" t="s">
        <v>2</v>
      </c>
      <c r="B276" s="4">
        <v>44347</v>
      </c>
      <c r="C276">
        <v>0.41199999999999998</v>
      </c>
      <c r="D276">
        <v>0.26800000000000002</v>
      </c>
      <c r="E276">
        <v>2.3719999999999999</v>
      </c>
      <c r="F276">
        <v>0.32800000000000001</v>
      </c>
      <c r="G276">
        <v>0.94199999999999995</v>
      </c>
      <c r="H276">
        <v>0.58799999999999997</v>
      </c>
      <c r="I276">
        <f>MONTH(Table1[[#This Row],[date]])</f>
        <v>5</v>
      </c>
      <c r="J276">
        <f>ROUNDUP(Table1[[#This Row],[Month]]/3,0)</f>
        <v>2</v>
      </c>
      <c r="K276">
        <f>YEAR(Table1[[#This Row],[date]])</f>
        <v>2021</v>
      </c>
      <c r="L276">
        <f>IF(Table1[[#This Row],[Month]]&gt;=10,Table1[[#This Row],[Year]]+1+543,Table1[[#This Row],[Year]]+543)</f>
        <v>2564</v>
      </c>
      <c r="M276">
        <f>SUM(Table1[[#This Row],[0.25]:[10.0]])</f>
        <v>4.9099999999999993</v>
      </c>
    </row>
    <row r="277" spans="1:13" hidden="1" x14ac:dyDescent="0.2">
      <c r="A277" t="s">
        <v>2</v>
      </c>
      <c r="B277" s="4">
        <v>44377</v>
      </c>
      <c r="C277">
        <v>0.58799999999999997</v>
      </c>
      <c r="D277">
        <v>0.30599999999999999</v>
      </c>
      <c r="E277">
        <v>2.9020000000000001</v>
      </c>
      <c r="F277">
        <v>0.41399999999999998</v>
      </c>
      <c r="G277">
        <v>1.109</v>
      </c>
      <c r="H277">
        <v>0.69099999999999995</v>
      </c>
      <c r="I277">
        <f>MONTH(Table1[[#This Row],[date]])</f>
        <v>6</v>
      </c>
      <c r="J277">
        <f>ROUNDUP(Table1[[#This Row],[Month]]/3,0)</f>
        <v>2</v>
      </c>
      <c r="K277">
        <f>YEAR(Table1[[#This Row],[date]])</f>
        <v>2021</v>
      </c>
      <c r="L277">
        <f>IF(Table1[[#This Row],[Month]]&gt;=10,Table1[[#This Row],[Year]]+1+543,Table1[[#This Row],[Year]]+543)</f>
        <v>2564</v>
      </c>
      <c r="M277">
        <f>SUM(Table1[[#This Row],[0.25]:[10.0]])</f>
        <v>6.01</v>
      </c>
    </row>
    <row r="278" spans="1:13" hidden="1" x14ac:dyDescent="0.2">
      <c r="A278" t="s">
        <v>2</v>
      </c>
      <c r="B278" s="4">
        <v>44408</v>
      </c>
      <c r="C278">
        <v>0.54</v>
      </c>
      <c r="D278">
        <v>0.27800000000000002</v>
      </c>
      <c r="E278">
        <v>2.5459999999999998</v>
      </c>
      <c r="F278">
        <v>0.34200000000000003</v>
      </c>
      <c r="G278">
        <v>0.877</v>
      </c>
      <c r="H278">
        <v>0.59299999999999997</v>
      </c>
      <c r="I278">
        <f>MONTH(Table1[[#This Row],[date]])</f>
        <v>7</v>
      </c>
      <c r="J278">
        <f>ROUNDUP(Table1[[#This Row],[Month]]/3,0)</f>
        <v>3</v>
      </c>
      <c r="K278">
        <f>YEAR(Table1[[#This Row],[date]])</f>
        <v>2021</v>
      </c>
      <c r="L278">
        <f>IF(Table1[[#This Row],[Month]]&gt;=10,Table1[[#This Row],[Year]]+1+543,Table1[[#This Row],[Year]]+543)</f>
        <v>2564</v>
      </c>
      <c r="M278">
        <f>SUM(Table1[[#This Row],[0.25]:[10.0]])</f>
        <v>5.1760000000000002</v>
      </c>
    </row>
    <row r="279" spans="1:13" hidden="1" x14ac:dyDescent="0.2">
      <c r="A279" t="s">
        <v>2</v>
      </c>
      <c r="B279" s="4">
        <v>44439</v>
      </c>
      <c r="C279">
        <v>0.47199999999999998</v>
      </c>
      <c r="D279">
        <v>0.24</v>
      </c>
      <c r="E279">
        <v>2.2229999999999999</v>
      </c>
      <c r="F279">
        <v>0.19900000000000001</v>
      </c>
      <c r="G279">
        <v>0.68</v>
      </c>
      <c r="H279">
        <v>0.48599999999999999</v>
      </c>
      <c r="I279">
        <f>MONTH(Table1[[#This Row],[date]])</f>
        <v>8</v>
      </c>
      <c r="J279">
        <f>ROUNDUP(Table1[[#This Row],[Month]]/3,0)</f>
        <v>3</v>
      </c>
      <c r="K279">
        <f>YEAR(Table1[[#This Row],[date]])</f>
        <v>2021</v>
      </c>
      <c r="L279">
        <f>IF(Table1[[#This Row],[Month]]&gt;=10,Table1[[#This Row],[Year]]+1+543,Table1[[#This Row],[Year]]+543)</f>
        <v>2564</v>
      </c>
      <c r="M279">
        <f>SUM(Table1[[#This Row],[0.25]:[10.0]])</f>
        <v>4.3</v>
      </c>
    </row>
    <row r="280" spans="1:13" hidden="1" x14ac:dyDescent="0.2">
      <c r="A280" t="s">
        <v>2</v>
      </c>
      <c r="B280" s="4">
        <v>44469</v>
      </c>
      <c r="C280">
        <v>0.69599999999999995</v>
      </c>
      <c r="D280">
        <v>0.374</v>
      </c>
      <c r="E280">
        <v>2.6789999999999998</v>
      </c>
      <c r="F280">
        <v>0.374</v>
      </c>
      <c r="G280">
        <v>1.04</v>
      </c>
      <c r="H280">
        <v>0.64200000000000002</v>
      </c>
      <c r="I280">
        <f>MONTH(Table1[[#This Row],[date]])</f>
        <v>9</v>
      </c>
      <c r="J280">
        <f>ROUNDUP(Table1[[#This Row],[Month]]/3,0)</f>
        <v>3</v>
      </c>
      <c r="K280">
        <f>YEAR(Table1[[#This Row],[date]])</f>
        <v>2021</v>
      </c>
      <c r="L280">
        <f>IF(Table1[[#This Row],[Month]]&gt;=10,Table1[[#This Row],[Year]]+1+543,Table1[[#This Row],[Year]]+543)</f>
        <v>2564</v>
      </c>
      <c r="M280">
        <f>SUM(Table1[[#This Row],[0.25]:[10.0]])</f>
        <v>5.8049999999999997</v>
      </c>
    </row>
    <row r="281" spans="1:13" hidden="1" x14ac:dyDescent="0.2">
      <c r="A281" t="s">
        <v>2</v>
      </c>
      <c r="B281" s="4">
        <v>44500</v>
      </c>
      <c r="C281">
        <v>0.81200000000000006</v>
      </c>
      <c r="D281">
        <v>0.33600000000000002</v>
      </c>
      <c r="E281">
        <v>3.0710000000000002</v>
      </c>
      <c r="F281">
        <v>0.28599999999999998</v>
      </c>
      <c r="G281">
        <v>1.1319999999999999</v>
      </c>
      <c r="H281">
        <v>0.73899999999999999</v>
      </c>
      <c r="I281">
        <f>MONTH(Table1[[#This Row],[date]])</f>
        <v>10</v>
      </c>
      <c r="J281">
        <f>ROUNDUP(Table1[[#This Row],[Month]]/3,0)</f>
        <v>4</v>
      </c>
      <c r="K281">
        <f>YEAR(Table1[[#This Row],[date]])</f>
        <v>2021</v>
      </c>
      <c r="L281">
        <f>IF(Table1[[#This Row],[Month]]&gt;=10,Table1[[#This Row],[Year]]+1+543,Table1[[#This Row],[Year]]+543)</f>
        <v>2565</v>
      </c>
      <c r="M281">
        <f>SUM(Table1[[#This Row],[0.25]:[10.0]])</f>
        <v>6.3759999999999994</v>
      </c>
    </row>
    <row r="282" spans="1:13" hidden="1" x14ac:dyDescent="0.2">
      <c r="A282" t="s">
        <v>2</v>
      </c>
      <c r="B282" s="4">
        <v>44530</v>
      </c>
      <c r="C282">
        <v>0.79600000000000004</v>
      </c>
      <c r="D282">
        <v>0.42</v>
      </c>
      <c r="E282">
        <v>3.496</v>
      </c>
      <c r="F282">
        <v>0.374</v>
      </c>
      <c r="G282">
        <v>1.2370000000000001</v>
      </c>
      <c r="H282">
        <v>0.82599999999999996</v>
      </c>
      <c r="I282">
        <f>MONTH(Table1[[#This Row],[date]])</f>
        <v>11</v>
      </c>
      <c r="J282">
        <f>ROUNDUP(Table1[[#This Row],[Month]]/3,0)</f>
        <v>4</v>
      </c>
      <c r="K282">
        <f>YEAR(Table1[[#This Row],[date]])</f>
        <v>2021</v>
      </c>
      <c r="L282">
        <f>IF(Table1[[#This Row],[Month]]&gt;=10,Table1[[#This Row],[Year]]+1+543,Table1[[#This Row],[Year]]+543)</f>
        <v>2565</v>
      </c>
      <c r="M282">
        <f>SUM(Table1[[#This Row],[0.25]:[10.0]])</f>
        <v>7.1489999999999991</v>
      </c>
    </row>
    <row r="283" spans="1:13" hidden="1" x14ac:dyDescent="0.2">
      <c r="A283" t="s">
        <v>2</v>
      </c>
      <c r="B283" s="4">
        <v>44561</v>
      </c>
      <c r="C283">
        <v>0.96799999999999997</v>
      </c>
      <c r="D283">
        <v>0.52600000000000002</v>
      </c>
      <c r="E283">
        <v>6.6139999999999999</v>
      </c>
      <c r="F283">
        <v>0.69799999999999995</v>
      </c>
      <c r="G283">
        <v>2.6539999999999999</v>
      </c>
      <c r="H283">
        <v>1.52</v>
      </c>
      <c r="I283">
        <f>MONTH(Table1[[#This Row],[date]])</f>
        <v>12</v>
      </c>
      <c r="J283">
        <f>ROUNDUP(Table1[[#This Row],[Month]]/3,0)</f>
        <v>4</v>
      </c>
      <c r="K283">
        <f>YEAR(Table1[[#This Row],[date]])</f>
        <v>2021</v>
      </c>
      <c r="L283">
        <f>IF(Table1[[#This Row],[Month]]&gt;=10,Table1[[#This Row],[Year]]+1+543,Table1[[#This Row],[Year]]+543)</f>
        <v>2565</v>
      </c>
      <c r="M283">
        <f>SUM(Table1[[#This Row],[0.25]:[10.0]])</f>
        <v>12.98</v>
      </c>
    </row>
    <row r="284" spans="1:13" hidden="1" x14ac:dyDescent="0.2">
      <c r="A284" t="s">
        <v>2</v>
      </c>
      <c r="B284" s="4">
        <v>44592</v>
      </c>
      <c r="C284">
        <v>0.4</v>
      </c>
      <c r="D284">
        <v>0.20799999999999999</v>
      </c>
      <c r="E284">
        <v>3.8740000000000001</v>
      </c>
      <c r="F284">
        <v>0.37</v>
      </c>
      <c r="G284">
        <v>1.421</v>
      </c>
      <c r="H284">
        <v>0.96199999999999997</v>
      </c>
      <c r="I284">
        <f>MONTH(Table1[[#This Row],[date]])</f>
        <v>1</v>
      </c>
      <c r="J284">
        <f>ROUNDUP(Table1[[#This Row],[Month]]/3,0)</f>
        <v>1</v>
      </c>
      <c r="K284">
        <f>YEAR(Table1[[#This Row],[date]])</f>
        <v>2022</v>
      </c>
      <c r="L284">
        <f>IF(Table1[[#This Row],[Month]]&gt;=10,Table1[[#This Row],[Year]]+1+543,Table1[[#This Row],[Year]]+543)</f>
        <v>2565</v>
      </c>
      <c r="M284">
        <f>SUM(Table1[[#This Row],[0.25]:[10.0]])</f>
        <v>7.2350000000000003</v>
      </c>
    </row>
    <row r="285" spans="1:13" hidden="1" x14ac:dyDescent="0.2">
      <c r="A285" t="s">
        <v>2</v>
      </c>
      <c r="B285" s="4">
        <v>44620</v>
      </c>
      <c r="C285">
        <v>0.51600000000000001</v>
      </c>
      <c r="D285">
        <v>0.27200000000000002</v>
      </c>
      <c r="E285">
        <v>3.6429999999999998</v>
      </c>
      <c r="F285">
        <v>0.34200000000000003</v>
      </c>
      <c r="G285">
        <v>1.2050000000000001</v>
      </c>
      <c r="H285">
        <v>0.73599999999999999</v>
      </c>
      <c r="I285">
        <f>MONTH(Table1[[#This Row],[date]])</f>
        <v>2</v>
      </c>
      <c r="J285">
        <f>ROUNDUP(Table1[[#This Row],[Month]]/3,0)</f>
        <v>1</v>
      </c>
      <c r="K285">
        <f>YEAR(Table1[[#This Row],[date]])</f>
        <v>2022</v>
      </c>
      <c r="L285">
        <f>IF(Table1[[#This Row],[Month]]&gt;=10,Table1[[#This Row],[Year]]+1+543,Table1[[#This Row],[Year]]+543)</f>
        <v>2565</v>
      </c>
      <c r="M285">
        <f>SUM(Table1[[#This Row],[0.25]:[10.0]])</f>
        <v>6.7139999999999995</v>
      </c>
    </row>
    <row r="286" spans="1:13" hidden="1" x14ac:dyDescent="0.2">
      <c r="A286" t="s">
        <v>2</v>
      </c>
      <c r="B286" s="4">
        <v>44651</v>
      </c>
      <c r="C286">
        <v>0.7</v>
      </c>
      <c r="D286">
        <v>0.35599999999999998</v>
      </c>
      <c r="E286">
        <v>5.3230000000000004</v>
      </c>
      <c r="F286">
        <v>0.52200000000000002</v>
      </c>
      <c r="G286">
        <v>1.74</v>
      </c>
      <c r="H286">
        <v>1.0640000000000001</v>
      </c>
      <c r="I286">
        <f>MONTH(Table1[[#This Row],[date]])</f>
        <v>3</v>
      </c>
      <c r="J286">
        <f>ROUNDUP(Table1[[#This Row],[Month]]/3,0)</f>
        <v>1</v>
      </c>
      <c r="K286">
        <f>YEAR(Table1[[#This Row],[date]])</f>
        <v>2022</v>
      </c>
      <c r="L286">
        <f>IF(Table1[[#This Row],[Month]]&gt;=10,Table1[[#This Row],[Year]]+1+543,Table1[[#This Row],[Year]]+543)</f>
        <v>2565</v>
      </c>
      <c r="M286">
        <f>SUM(Table1[[#This Row],[0.25]:[10.0]])</f>
        <v>9.7050000000000001</v>
      </c>
    </row>
    <row r="287" spans="1:13" hidden="1" x14ac:dyDescent="0.2">
      <c r="A287" t="s">
        <v>2</v>
      </c>
      <c r="B287" s="4">
        <v>44681</v>
      </c>
      <c r="C287">
        <v>0.78</v>
      </c>
      <c r="D287">
        <v>0.44</v>
      </c>
      <c r="E287">
        <v>5.93</v>
      </c>
      <c r="F287">
        <v>0.627</v>
      </c>
      <c r="G287">
        <v>2.218</v>
      </c>
      <c r="H287">
        <v>1.278</v>
      </c>
      <c r="I287">
        <f>MONTH(Table1[[#This Row],[date]])</f>
        <v>4</v>
      </c>
      <c r="J287">
        <f>ROUNDUP(Table1[[#This Row],[Month]]/3,0)</f>
        <v>2</v>
      </c>
      <c r="K287">
        <f>YEAR(Table1[[#This Row],[date]])</f>
        <v>2022</v>
      </c>
      <c r="L287">
        <f>IF(Table1[[#This Row],[Month]]&gt;=10,Table1[[#This Row],[Year]]+1+543,Table1[[#This Row],[Year]]+543)</f>
        <v>2565</v>
      </c>
      <c r="M287">
        <f>SUM(Table1[[#This Row],[0.25]:[10.0]])</f>
        <v>11.273</v>
      </c>
    </row>
    <row r="288" spans="1:13" hidden="1" x14ac:dyDescent="0.2">
      <c r="A288" t="s">
        <v>2</v>
      </c>
      <c r="B288" s="4">
        <v>44712</v>
      </c>
      <c r="C288">
        <v>0.64400000000000002</v>
      </c>
      <c r="D288">
        <v>0.30399999999999999</v>
      </c>
      <c r="E288">
        <v>3.7989999999999999</v>
      </c>
      <c r="F288">
        <v>0.41699999999999998</v>
      </c>
      <c r="G288">
        <v>1.282</v>
      </c>
      <c r="H288">
        <v>0.85599999999999998</v>
      </c>
      <c r="I288">
        <f>MONTH(Table1[[#This Row],[date]])</f>
        <v>5</v>
      </c>
      <c r="J288">
        <f>ROUNDUP(Table1[[#This Row],[Month]]/3,0)</f>
        <v>2</v>
      </c>
      <c r="K288">
        <f>YEAR(Table1[[#This Row],[date]])</f>
        <v>2022</v>
      </c>
      <c r="L288">
        <f>IF(Table1[[#This Row],[Month]]&gt;=10,Table1[[#This Row],[Year]]+1+543,Table1[[#This Row],[Year]]+543)</f>
        <v>2565</v>
      </c>
      <c r="M288">
        <f>SUM(Table1[[#This Row],[0.25]:[10.0]])</f>
        <v>7.3019999999999996</v>
      </c>
    </row>
    <row r="289" spans="1:13" hidden="1" x14ac:dyDescent="0.2">
      <c r="A289" t="s">
        <v>2</v>
      </c>
      <c r="B289" s="4">
        <v>44742</v>
      </c>
      <c r="C289">
        <v>0.34</v>
      </c>
      <c r="D289">
        <v>0.19400000000000001</v>
      </c>
      <c r="E289">
        <v>3.0950000000000002</v>
      </c>
      <c r="F289">
        <v>0.314</v>
      </c>
      <c r="G289">
        <v>1.0389999999999999</v>
      </c>
      <c r="H289">
        <v>0.73299999999999998</v>
      </c>
      <c r="I289">
        <f>MONTH(Table1[[#This Row],[date]])</f>
        <v>6</v>
      </c>
      <c r="J289">
        <f>ROUNDUP(Table1[[#This Row],[Month]]/3,0)</f>
        <v>2</v>
      </c>
      <c r="K289">
        <f>YEAR(Table1[[#This Row],[date]])</f>
        <v>2022</v>
      </c>
      <c r="L289">
        <f>IF(Table1[[#This Row],[Month]]&gt;=10,Table1[[#This Row],[Year]]+1+543,Table1[[#This Row],[Year]]+543)</f>
        <v>2565</v>
      </c>
      <c r="M289">
        <f>SUM(Table1[[#This Row],[0.25]:[10.0]])</f>
        <v>5.7149999999999999</v>
      </c>
    </row>
    <row r="290" spans="1:13" hidden="1" x14ac:dyDescent="0.2">
      <c r="A290" t="s">
        <v>2</v>
      </c>
      <c r="B290" s="4">
        <v>44773</v>
      </c>
      <c r="C290">
        <v>0.53600000000000003</v>
      </c>
      <c r="D290">
        <v>0.25800000000000001</v>
      </c>
      <c r="E290">
        <v>3.0880000000000001</v>
      </c>
      <c r="F290">
        <v>0.27</v>
      </c>
      <c r="G290">
        <v>1.0289999999999999</v>
      </c>
      <c r="H290">
        <v>0.63900000000000001</v>
      </c>
      <c r="I290">
        <f>MONTH(Table1[[#This Row],[date]])</f>
        <v>7</v>
      </c>
      <c r="J290">
        <f>ROUNDUP(Table1[[#This Row],[Month]]/3,0)</f>
        <v>3</v>
      </c>
      <c r="K290">
        <f>YEAR(Table1[[#This Row],[date]])</f>
        <v>2022</v>
      </c>
      <c r="L290">
        <f>IF(Table1[[#This Row],[Month]]&gt;=10,Table1[[#This Row],[Year]]+1+543,Table1[[#This Row],[Year]]+543)</f>
        <v>2565</v>
      </c>
      <c r="M290">
        <f>SUM(Table1[[#This Row],[0.25]:[10.0]])</f>
        <v>5.82</v>
      </c>
    </row>
    <row r="291" spans="1:13" hidden="1" x14ac:dyDescent="0.2">
      <c r="A291" t="s">
        <v>2</v>
      </c>
      <c r="B291" s="4">
        <v>44804</v>
      </c>
      <c r="C291">
        <v>0.748</v>
      </c>
      <c r="D291">
        <v>0.39400000000000002</v>
      </c>
      <c r="E291">
        <v>3.7290000000000001</v>
      </c>
      <c r="F291">
        <v>0.38</v>
      </c>
      <c r="G291">
        <v>1.0509999999999999</v>
      </c>
      <c r="H291">
        <v>0.65800000000000003</v>
      </c>
      <c r="I291">
        <f>MONTH(Table1[[#This Row],[date]])</f>
        <v>8</v>
      </c>
      <c r="J291">
        <f>ROUNDUP(Table1[[#This Row],[Month]]/3,0)</f>
        <v>3</v>
      </c>
      <c r="K291">
        <f>YEAR(Table1[[#This Row],[date]])</f>
        <v>2022</v>
      </c>
      <c r="L291">
        <f>IF(Table1[[#This Row],[Month]]&gt;=10,Table1[[#This Row],[Year]]+1+543,Table1[[#This Row],[Year]]+543)</f>
        <v>2565</v>
      </c>
      <c r="M291">
        <f>SUM(Table1[[#This Row],[0.25]:[10.0]])</f>
        <v>6.9600000000000009</v>
      </c>
    </row>
    <row r="292" spans="1:13" hidden="1" x14ac:dyDescent="0.2">
      <c r="A292" t="s">
        <v>2</v>
      </c>
      <c r="B292" s="4">
        <v>44834</v>
      </c>
      <c r="C292">
        <v>0.41599999999999998</v>
      </c>
      <c r="D292">
        <v>0.222</v>
      </c>
      <c r="E292">
        <v>2.7959999999999998</v>
      </c>
      <c r="F292">
        <v>0.253</v>
      </c>
      <c r="G292">
        <v>0.877</v>
      </c>
      <c r="H292">
        <v>0.53300000000000003</v>
      </c>
      <c r="I292">
        <f>MONTH(Table1[[#This Row],[date]])</f>
        <v>9</v>
      </c>
      <c r="J292">
        <f>ROUNDUP(Table1[[#This Row],[Month]]/3,0)</f>
        <v>3</v>
      </c>
      <c r="K292">
        <f>YEAR(Table1[[#This Row],[date]])</f>
        <v>2022</v>
      </c>
      <c r="L292">
        <f>IF(Table1[[#This Row],[Month]]&gt;=10,Table1[[#This Row],[Year]]+1+543,Table1[[#This Row],[Year]]+543)</f>
        <v>2565</v>
      </c>
      <c r="M292">
        <f>SUM(Table1[[#This Row],[0.25]:[10.0]])</f>
        <v>5.0970000000000004</v>
      </c>
    </row>
    <row r="293" spans="1:13" hidden="1" x14ac:dyDescent="0.2">
      <c r="A293" t="s">
        <v>2</v>
      </c>
      <c r="B293" s="4">
        <v>44865</v>
      </c>
      <c r="C293">
        <v>0.52400000000000002</v>
      </c>
      <c r="D293">
        <v>0.26800000000000002</v>
      </c>
      <c r="E293">
        <v>3.274</v>
      </c>
      <c r="F293">
        <v>0.29199999999999998</v>
      </c>
      <c r="G293">
        <v>0.98499999999999999</v>
      </c>
      <c r="H293">
        <v>0.61799999999999999</v>
      </c>
      <c r="I293">
        <f>MONTH(Table1[[#This Row],[date]])</f>
        <v>10</v>
      </c>
      <c r="J293">
        <f>ROUNDUP(Table1[[#This Row],[Month]]/3,0)</f>
        <v>4</v>
      </c>
      <c r="K293">
        <f>YEAR(Table1[[#This Row],[date]])</f>
        <v>2022</v>
      </c>
      <c r="L293">
        <f>IF(Table1[[#This Row],[Month]]&gt;=10,Table1[[#This Row],[Year]]+1+543,Table1[[#This Row],[Year]]+543)</f>
        <v>2566</v>
      </c>
      <c r="M293">
        <f>SUM(Table1[[#This Row],[0.25]:[10.0]])</f>
        <v>5.9610000000000003</v>
      </c>
    </row>
    <row r="294" spans="1:13" hidden="1" x14ac:dyDescent="0.2">
      <c r="A294" t="s">
        <v>2</v>
      </c>
      <c r="B294" s="4">
        <v>44895</v>
      </c>
      <c r="C294">
        <v>0.64800000000000002</v>
      </c>
      <c r="D294">
        <v>0.34</v>
      </c>
      <c r="E294">
        <v>3.8119999999999998</v>
      </c>
      <c r="F294">
        <v>0.30399999999999999</v>
      </c>
      <c r="G294">
        <v>1.1559999999999999</v>
      </c>
      <c r="H294">
        <v>0.73499999999999999</v>
      </c>
      <c r="I294">
        <f>MONTH(Table1[[#This Row],[date]])</f>
        <v>11</v>
      </c>
      <c r="J294">
        <f>ROUNDUP(Table1[[#This Row],[Month]]/3,0)</f>
        <v>4</v>
      </c>
      <c r="K294">
        <f>YEAR(Table1[[#This Row],[date]])</f>
        <v>2022</v>
      </c>
      <c r="L294">
        <f>IF(Table1[[#This Row],[Month]]&gt;=10,Table1[[#This Row],[Year]]+1+543,Table1[[#This Row],[Year]]+543)</f>
        <v>2566</v>
      </c>
      <c r="M294">
        <f>SUM(Table1[[#This Row],[0.25]:[10.0]])</f>
        <v>6.9950000000000001</v>
      </c>
    </row>
    <row r="295" spans="1:13" hidden="1" x14ac:dyDescent="0.2">
      <c r="A295" t="s">
        <v>2</v>
      </c>
      <c r="B295" s="4">
        <v>44926</v>
      </c>
      <c r="C295">
        <v>0.86</v>
      </c>
      <c r="D295">
        <v>0.4</v>
      </c>
      <c r="E295">
        <v>5.907</v>
      </c>
      <c r="F295">
        <v>0.51300000000000001</v>
      </c>
      <c r="G295">
        <v>1.857</v>
      </c>
      <c r="H295">
        <v>1.139</v>
      </c>
      <c r="I295">
        <f>MONTH(Table1[[#This Row],[date]])</f>
        <v>12</v>
      </c>
      <c r="J295">
        <f>ROUNDUP(Table1[[#This Row],[Month]]/3,0)</f>
        <v>4</v>
      </c>
      <c r="K295">
        <f>YEAR(Table1[[#This Row],[date]])</f>
        <v>2022</v>
      </c>
      <c r="L295">
        <f>IF(Table1[[#This Row],[Month]]&gt;=10,Table1[[#This Row],[Year]]+1+543,Table1[[#This Row],[Year]]+543)</f>
        <v>2566</v>
      </c>
      <c r="M295">
        <f>SUM(Table1[[#This Row],[0.25]:[10.0]])</f>
        <v>10.675999999999998</v>
      </c>
    </row>
    <row r="296" spans="1:13" hidden="1" x14ac:dyDescent="0.2">
      <c r="A296" t="s">
        <v>2</v>
      </c>
      <c r="B296" s="4">
        <v>44957</v>
      </c>
      <c r="C296">
        <v>0.432</v>
      </c>
      <c r="D296">
        <v>0.26200000000000001</v>
      </c>
      <c r="E296">
        <v>3.59</v>
      </c>
      <c r="F296">
        <v>0.29499999999999998</v>
      </c>
      <c r="G296">
        <v>1.089</v>
      </c>
      <c r="H296">
        <v>0.77</v>
      </c>
      <c r="I296">
        <f>MONTH(Table1[[#This Row],[date]])</f>
        <v>1</v>
      </c>
      <c r="J296">
        <f>ROUNDUP(Table1[[#This Row],[Month]]/3,0)</f>
        <v>1</v>
      </c>
      <c r="K296">
        <f>YEAR(Table1[[#This Row],[date]])</f>
        <v>2023</v>
      </c>
      <c r="L296">
        <f>IF(Table1[[#This Row],[Month]]&gt;=10,Table1[[#This Row],[Year]]+1+543,Table1[[#This Row],[Year]]+543)</f>
        <v>2566</v>
      </c>
      <c r="M296">
        <f>SUM(Table1[[#This Row],[0.25]:[10.0]])</f>
        <v>6.4379999999999988</v>
      </c>
    </row>
    <row r="297" spans="1:13" hidden="1" x14ac:dyDescent="0.2">
      <c r="A297" t="s">
        <v>2</v>
      </c>
      <c r="B297" s="4">
        <v>44985</v>
      </c>
      <c r="C297">
        <v>0.46800000000000003</v>
      </c>
      <c r="D297">
        <v>0.186</v>
      </c>
      <c r="E297">
        <v>3.488</v>
      </c>
      <c r="F297">
        <v>0.30599999999999999</v>
      </c>
      <c r="G297">
        <v>1.17</v>
      </c>
      <c r="H297">
        <v>0.77800000000000002</v>
      </c>
      <c r="I297">
        <f>MONTH(Table1[[#This Row],[date]])</f>
        <v>2</v>
      </c>
      <c r="J297">
        <f>ROUNDUP(Table1[[#This Row],[Month]]/3,0)</f>
        <v>1</v>
      </c>
      <c r="K297">
        <f>YEAR(Table1[[#This Row],[date]])</f>
        <v>2023</v>
      </c>
      <c r="L297">
        <f>IF(Table1[[#This Row],[Month]]&gt;=10,Table1[[#This Row],[Year]]+1+543,Table1[[#This Row],[Year]]+543)</f>
        <v>2566</v>
      </c>
      <c r="M297">
        <f>SUM(Table1[[#This Row],[0.25]:[10.0]])</f>
        <v>6.3960000000000008</v>
      </c>
    </row>
    <row r="298" spans="1:13" hidden="1" x14ac:dyDescent="0.2">
      <c r="A298" t="s">
        <v>2</v>
      </c>
      <c r="B298" s="4">
        <v>45016</v>
      </c>
      <c r="C298">
        <v>0.94399999999999995</v>
      </c>
      <c r="D298">
        <v>0.504</v>
      </c>
      <c r="E298">
        <v>6.61</v>
      </c>
      <c r="F298">
        <v>0.41899999999999998</v>
      </c>
      <c r="G298">
        <v>1.706</v>
      </c>
      <c r="H298">
        <v>1.1060000000000001</v>
      </c>
      <c r="I298">
        <f>MONTH(Table1[[#This Row],[date]])</f>
        <v>3</v>
      </c>
      <c r="J298">
        <f>ROUNDUP(Table1[[#This Row],[Month]]/3,0)</f>
        <v>1</v>
      </c>
      <c r="K298">
        <f>YEAR(Table1[[#This Row],[date]])</f>
        <v>2023</v>
      </c>
      <c r="L298">
        <f>IF(Table1[[#This Row],[Month]]&gt;=10,Table1[[#This Row],[Year]]+1+543,Table1[[#This Row],[Year]]+543)</f>
        <v>2566</v>
      </c>
      <c r="M298">
        <f>SUM(Table1[[#This Row],[0.25]:[10.0]])</f>
        <v>11.289</v>
      </c>
    </row>
    <row r="299" spans="1:13" hidden="1" x14ac:dyDescent="0.2">
      <c r="A299" t="s">
        <v>2</v>
      </c>
      <c r="B299" s="4">
        <v>45046</v>
      </c>
      <c r="C299">
        <v>0.60399999999999998</v>
      </c>
      <c r="D299">
        <v>0.28000000000000003</v>
      </c>
      <c r="E299">
        <v>5.9589999999999996</v>
      </c>
      <c r="F299">
        <v>0.42</v>
      </c>
      <c r="G299">
        <v>1.8779999999999999</v>
      </c>
      <c r="H299">
        <v>1.1120000000000001</v>
      </c>
      <c r="I299">
        <f>MONTH(Table1[[#This Row],[date]])</f>
        <v>4</v>
      </c>
      <c r="J299">
        <f>ROUNDUP(Table1[[#This Row],[Month]]/3,0)</f>
        <v>2</v>
      </c>
      <c r="K299">
        <f>YEAR(Table1[[#This Row],[date]])</f>
        <v>2023</v>
      </c>
      <c r="L299">
        <f>IF(Table1[[#This Row],[Month]]&gt;=10,Table1[[#This Row],[Year]]+1+543,Table1[[#This Row],[Year]]+543)</f>
        <v>2566</v>
      </c>
      <c r="M299">
        <f>SUM(Table1[[#This Row],[0.25]:[10.0]])</f>
        <v>10.253</v>
      </c>
    </row>
    <row r="300" spans="1:13" hidden="1" x14ac:dyDescent="0.2">
      <c r="A300" t="s">
        <v>2</v>
      </c>
      <c r="B300" s="4">
        <v>45077</v>
      </c>
      <c r="C300">
        <v>0.68799999999999994</v>
      </c>
      <c r="D300">
        <v>0.32</v>
      </c>
      <c r="E300">
        <v>4.25</v>
      </c>
      <c r="F300">
        <v>0.311</v>
      </c>
      <c r="G300">
        <v>1.345</v>
      </c>
      <c r="H300">
        <v>0.84299999999999997</v>
      </c>
      <c r="I300">
        <f>MONTH(Table1[[#This Row],[date]])</f>
        <v>5</v>
      </c>
      <c r="J300">
        <f>ROUNDUP(Table1[[#This Row],[Month]]/3,0)</f>
        <v>2</v>
      </c>
      <c r="K300">
        <f>YEAR(Table1[[#This Row],[date]])</f>
        <v>2023</v>
      </c>
      <c r="L300">
        <f>IF(Table1[[#This Row],[Month]]&gt;=10,Table1[[#This Row],[Year]]+1+543,Table1[[#This Row],[Year]]+543)</f>
        <v>2566</v>
      </c>
      <c r="M300">
        <f>SUM(Table1[[#This Row],[0.25]:[10.0]])</f>
        <v>7.7569999999999997</v>
      </c>
    </row>
    <row r="301" spans="1:13" hidden="1" x14ac:dyDescent="0.2">
      <c r="A301" t="s">
        <v>2</v>
      </c>
      <c r="B301" s="4">
        <v>45107</v>
      </c>
      <c r="C301">
        <v>0.65600000000000003</v>
      </c>
      <c r="D301">
        <v>0.29599999999999999</v>
      </c>
      <c r="E301">
        <v>3.07</v>
      </c>
      <c r="F301">
        <v>0.28999999999999998</v>
      </c>
      <c r="G301">
        <v>0.96299999999999997</v>
      </c>
      <c r="H301">
        <v>0.63</v>
      </c>
      <c r="I301">
        <f>MONTH(Table1[[#This Row],[date]])</f>
        <v>6</v>
      </c>
      <c r="J301">
        <f>ROUNDUP(Table1[[#This Row],[Month]]/3,0)</f>
        <v>2</v>
      </c>
      <c r="K301">
        <f>YEAR(Table1[[#This Row],[date]])</f>
        <v>2023</v>
      </c>
      <c r="L301">
        <f>IF(Table1[[#This Row],[Month]]&gt;=10,Table1[[#This Row],[Year]]+1+543,Table1[[#This Row],[Year]]+543)</f>
        <v>2566</v>
      </c>
      <c r="M301">
        <f>SUM(Table1[[#This Row],[0.25]:[10.0]])</f>
        <v>5.9050000000000002</v>
      </c>
    </row>
    <row r="302" spans="1:13" hidden="1" x14ac:dyDescent="0.2">
      <c r="A302" t="s">
        <v>2</v>
      </c>
      <c r="B302" s="4">
        <v>45138</v>
      </c>
      <c r="C302">
        <v>0.6</v>
      </c>
      <c r="D302">
        <v>0.26600000000000001</v>
      </c>
      <c r="E302">
        <v>3.226</v>
      </c>
      <c r="F302">
        <v>0.313</v>
      </c>
      <c r="G302">
        <v>0.93600000000000005</v>
      </c>
      <c r="H302">
        <v>0.628</v>
      </c>
      <c r="I302">
        <f>MONTH(Table1[[#This Row],[date]])</f>
        <v>7</v>
      </c>
      <c r="J302">
        <f>ROUNDUP(Table1[[#This Row],[Month]]/3,0)</f>
        <v>3</v>
      </c>
      <c r="K302">
        <f>YEAR(Table1[[#This Row],[date]])</f>
        <v>2023</v>
      </c>
      <c r="L302">
        <f>IF(Table1[[#This Row],[Month]]&gt;=10,Table1[[#This Row],[Year]]+1+543,Table1[[#This Row],[Year]]+543)</f>
        <v>2566</v>
      </c>
      <c r="M302">
        <f>SUM(Table1[[#This Row],[0.25]:[10.0]])</f>
        <v>5.9689999999999994</v>
      </c>
    </row>
    <row r="303" spans="1:13" hidden="1" x14ac:dyDescent="0.2">
      <c r="A303" t="s">
        <v>2</v>
      </c>
      <c r="B303" s="4">
        <v>45169</v>
      </c>
      <c r="C303">
        <v>0.97199999999999998</v>
      </c>
      <c r="D303">
        <v>0.376</v>
      </c>
      <c r="E303">
        <v>2.831</v>
      </c>
      <c r="F303">
        <v>0.26200000000000001</v>
      </c>
      <c r="G303">
        <v>0.97199999999999998</v>
      </c>
      <c r="H303">
        <v>0.65100000000000002</v>
      </c>
      <c r="I303">
        <f>MONTH(Table1[[#This Row],[date]])</f>
        <v>8</v>
      </c>
      <c r="J303">
        <f>ROUNDUP(Table1[[#This Row],[Month]]/3,0)</f>
        <v>3</v>
      </c>
      <c r="K303">
        <f>YEAR(Table1[[#This Row],[date]])</f>
        <v>2023</v>
      </c>
      <c r="L303">
        <f>IF(Table1[[#This Row],[Month]]&gt;=10,Table1[[#This Row],[Year]]+1+543,Table1[[#This Row],[Year]]+543)</f>
        <v>2566</v>
      </c>
      <c r="M303">
        <f>SUM(Table1[[#This Row],[0.25]:[10.0]])</f>
        <v>6.0640000000000001</v>
      </c>
    </row>
    <row r="304" spans="1:13" hidden="1" x14ac:dyDescent="0.2">
      <c r="A304" t="s">
        <v>2</v>
      </c>
      <c r="B304" s="4">
        <v>45199</v>
      </c>
      <c r="C304">
        <v>0.628</v>
      </c>
      <c r="D304">
        <v>0.25600000000000001</v>
      </c>
      <c r="E304">
        <v>2.6429999999999998</v>
      </c>
      <c r="F304">
        <v>0.20100000000000001</v>
      </c>
      <c r="G304">
        <v>0.8</v>
      </c>
      <c r="H304">
        <v>0.56100000000000005</v>
      </c>
      <c r="I304">
        <f>MONTH(Table1[[#This Row],[date]])</f>
        <v>9</v>
      </c>
      <c r="J304">
        <f>ROUNDUP(Table1[[#This Row],[Month]]/3,0)</f>
        <v>3</v>
      </c>
      <c r="K304">
        <f>YEAR(Table1[[#This Row],[date]])</f>
        <v>2023</v>
      </c>
      <c r="L304">
        <f>IF(Table1[[#This Row],[Month]]&gt;=10,Table1[[#This Row],[Year]]+1+543,Table1[[#This Row],[Year]]+543)</f>
        <v>2566</v>
      </c>
      <c r="M304">
        <f>SUM(Table1[[#This Row],[0.25]:[10.0]])</f>
        <v>5.0889999999999995</v>
      </c>
    </row>
    <row r="305" spans="1:13" hidden="1" x14ac:dyDescent="0.2">
      <c r="A305" t="s">
        <v>2</v>
      </c>
      <c r="B305" s="4">
        <v>45230</v>
      </c>
      <c r="C305">
        <v>0.86399999999999999</v>
      </c>
      <c r="D305">
        <v>0.34</v>
      </c>
      <c r="E305">
        <v>3.0430000000000001</v>
      </c>
      <c r="F305">
        <v>0.29199999999999998</v>
      </c>
      <c r="G305">
        <v>0.97099999999999997</v>
      </c>
      <c r="H305">
        <v>0.66900000000000004</v>
      </c>
      <c r="I305">
        <f>MONTH(Table1[[#This Row],[date]])</f>
        <v>10</v>
      </c>
      <c r="J305">
        <f>ROUNDUP(Table1[[#This Row],[Month]]/3,0)</f>
        <v>4</v>
      </c>
      <c r="K305">
        <f>YEAR(Table1[[#This Row],[date]])</f>
        <v>2023</v>
      </c>
      <c r="L305">
        <f>IF(Table1[[#This Row],[Month]]&gt;=10,Table1[[#This Row],[Year]]+1+543,Table1[[#This Row],[Year]]+543)</f>
        <v>2567</v>
      </c>
      <c r="M305">
        <f>SUM(Table1[[#This Row],[0.25]:[10.0]])</f>
        <v>6.1790000000000003</v>
      </c>
    </row>
    <row r="306" spans="1:13" hidden="1" x14ac:dyDescent="0.2">
      <c r="A306" t="s">
        <v>2</v>
      </c>
      <c r="B306" s="4">
        <v>45260</v>
      </c>
      <c r="C306">
        <v>0.91200000000000003</v>
      </c>
      <c r="D306">
        <v>0.39800000000000002</v>
      </c>
      <c r="E306">
        <v>3.746</v>
      </c>
      <c r="F306">
        <v>0.25600000000000001</v>
      </c>
      <c r="G306">
        <v>1.0720000000000001</v>
      </c>
      <c r="H306">
        <v>0.71899999999999997</v>
      </c>
      <c r="I306">
        <f>MONTH(Table1[[#This Row],[date]])</f>
        <v>11</v>
      </c>
      <c r="J306">
        <f>ROUNDUP(Table1[[#This Row],[Month]]/3,0)</f>
        <v>4</v>
      </c>
      <c r="K306">
        <f>YEAR(Table1[[#This Row],[date]])</f>
        <v>2023</v>
      </c>
      <c r="L306">
        <f>IF(Table1[[#This Row],[Month]]&gt;=10,Table1[[#This Row],[Year]]+1+543,Table1[[#This Row],[Year]]+543)</f>
        <v>2567</v>
      </c>
      <c r="M306">
        <f>SUM(Table1[[#This Row],[0.25]:[10.0]])</f>
        <v>7.1030000000000006</v>
      </c>
    </row>
    <row r="307" spans="1:13" hidden="1" x14ac:dyDescent="0.2">
      <c r="A307" t="s">
        <v>2</v>
      </c>
      <c r="B307" s="4">
        <v>45291</v>
      </c>
      <c r="C307">
        <v>1.0640000000000001</v>
      </c>
      <c r="D307">
        <v>0.52200000000000002</v>
      </c>
      <c r="E307">
        <v>6.1260000000000003</v>
      </c>
      <c r="F307">
        <v>0.32300000000000001</v>
      </c>
      <c r="G307">
        <v>1.849</v>
      </c>
      <c r="H307">
        <v>1.1040000000000001</v>
      </c>
      <c r="I307">
        <f>MONTH(Table1[[#This Row],[date]])</f>
        <v>12</v>
      </c>
      <c r="J307">
        <f>ROUNDUP(Table1[[#This Row],[Month]]/3,0)</f>
        <v>4</v>
      </c>
      <c r="K307">
        <f>YEAR(Table1[[#This Row],[date]])</f>
        <v>2023</v>
      </c>
      <c r="L307">
        <f>IF(Table1[[#This Row],[Month]]&gt;=10,Table1[[#This Row],[Year]]+1+543,Table1[[#This Row],[Year]]+543)</f>
        <v>2567</v>
      </c>
      <c r="M307">
        <f>SUM(Table1[[#This Row],[0.25]:[10.0]])</f>
        <v>10.988</v>
      </c>
    </row>
    <row r="308" spans="1:13" hidden="1" x14ac:dyDescent="0.2">
      <c r="A308" t="s">
        <v>2</v>
      </c>
      <c r="B308" s="4">
        <v>45322</v>
      </c>
      <c r="C308">
        <v>0.70399999999999996</v>
      </c>
      <c r="D308">
        <v>0.27600000000000002</v>
      </c>
      <c r="E308">
        <v>3.7050000000000001</v>
      </c>
      <c r="F308">
        <v>0.34200000000000003</v>
      </c>
      <c r="G308">
        <v>1.252</v>
      </c>
      <c r="H308">
        <v>0.84599999999999997</v>
      </c>
      <c r="I308">
        <f>MONTH(Table1[[#This Row],[date]])</f>
        <v>1</v>
      </c>
      <c r="J308">
        <f>ROUNDUP(Table1[[#This Row],[Month]]/3,0)</f>
        <v>1</v>
      </c>
      <c r="K308">
        <f>YEAR(Table1[[#This Row],[date]])</f>
        <v>2024</v>
      </c>
      <c r="L308">
        <f>IF(Table1[[#This Row],[Month]]&gt;=10,Table1[[#This Row],[Year]]+1+543,Table1[[#This Row],[Year]]+543)</f>
        <v>2567</v>
      </c>
      <c r="M308">
        <f>SUM(Table1[[#This Row],[0.25]:[10.0]])</f>
        <v>7.125</v>
      </c>
    </row>
    <row r="309" spans="1:13" hidden="1" x14ac:dyDescent="0.2">
      <c r="A309" t="s">
        <v>2</v>
      </c>
      <c r="B309" s="4">
        <v>45351</v>
      </c>
      <c r="C309">
        <v>0.66800000000000004</v>
      </c>
      <c r="D309">
        <v>0.32</v>
      </c>
      <c r="E309">
        <v>4.125</v>
      </c>
      <c r="F309">
        <v>0.23799999999999999</v>
      </c>
      <c r="G309">
        <v>1.238</v>
      </c>
      <c r="H309">
        <v>0.82199999999999995</v>
      </c>
      <c r="I309">
        <f>MONTH(Table1[[#This Row],[date]])</f>
        <v>2</v>
      </c>
      <c r="J309">
        <f>ROUNDUP(Table1[[#This Row],[Month]]/3,0)</f>
        <v>1</v>
      </c>
      <c r="K309">
        <f>YEAR(Table1[[#This Row],[date]])</f>
        <v>2024</v>
      </c>
      <c r="L309">
        <f>IF(Table1[[#This Row],[Month]]&gt;=10,Table1[[#This Row],[Year]]+1+543,Table1[[#This Row],[Year]]+543)</f>
        <v>2567</v>
      </c>
      <c r="M309">
        <f>SUM(Table1[[#This Row],[0.25]:[10.0]])</f>
        <v>7.4109999999999987</v>
      </c>
    </row>
    <row r="310" spans="1:13" hidden="1" x14ac:dyDescent="0.2">
      <c r="A310" t="s">
        <v>2</v>
      </c>
      <c r="B310" s="4">
        <v>45382</v>
      </c>
      <c r="C310">
        <v>0.71599999999999997</v>
      </c>
      <c r="D310">
        <v>0.33200000000000002</v>
      </c>
      <c r="E310">
        <v>4.5990000000000002</v>
      </c>
      <c r="F310">
        <v>0.313</v>
      </c>
      <c r="G310">
        <v>1.38</v>
      </c>
      <c r="H310">
        <v>0.88300000000000001</v>
      </c>
      <c r="I310">
        <f>MONTH(Table1[[#This Row],[date]])</f>
        <v>3</v>
      </c>
      <c r="J310">
        <f>ROUNDUP(Table1[[#This Row],[Month]]/3,0)</f>
        <v>1</v>
      </c>
      <c r="K310">
        <f>YEAR(Table1[[#This Row],[date]])</f>
        <v>2024</v>
      </c>
      <c r="L310">
        <f>IF(Table1[[#This Row],[Month]]&gt;=10,Table1[[#This Row],[Year]]+1+543,Table1[[#This Row],[Year]]+543)</f>
        <v>2567</v>
      </c>
      <c r="M310">
        <f>SUM(Table1[[#This Row],[0.25]:[10.0]])</f>
        <v>8.222999999999999</v>
      </c>
    </row>
    <row r="311" spans="1:13" hidden="1" x14ac:dyDescent="0.2">
      <c r="A311" t="s">
        <v>2</v>
      </c>
      <c r="B311" s="4">
        <v>45412</v>
      </c>
      <c r="C311">
        <v>0.84799999999999998</v>
      </c>
      <c r="D311">
        <v>0.378</v>
      </c>
      <c r="E311">
        <v>5.758</v>
      </c>
      <c r="F311">
        <v>0.42099999999999999</v>
      </c>
      <c r="G311">
        <v>1.92</v>
      </c>
      <c r="H311">
        <v>1.137</v>
      </c>
      <c r="I311">
        <f>MONTH(Table1[[#This Row],[date]])</f>
        <v>4</v>
      </c>
      <c r="J311">
        <f>ROUNDUP(Table1[[#This Row],[Month]]/3,0)</f>
        <v>2</v>
      </c>
      <c r="K311">
        <f>YEAR(Table1[[#This Row],[date]])</f>
        <v>2024</v>
      </c>
      <c r="L311">
        <f>IF(Table1[[#This Row],[Month]]&gt;=10,Table1[[#This Row],[Year]]+1+543,Table1[[#This Row],[Year]]+543)</f>
        <v>2567</v>
      </c>
      <c r="M311">
        <f>SUM(Table1[[#This Row],[0.25]:[10.0]])</f>
        <v>10.462</v>
      </c>
    </row>
    <row r="312" spans="1:13" hidden="1" x14ac:dyDescent="0.2">
      <c r="A312" t="s">
        <v>2</v>
      </c>
      <c r="B312" s="4">
        <v>45443</v>
      </c>
      <c r="C312">
        <v>0.86</v>
      </c>
      <c r="D312">
        <v>0.36799999999999999</v>
      </c>
      <c r="E312">
        <v>4.093</v>
      </c>
      <c r="F312">
        <v>0.34499999999999997</v>
      </c>
      <c r="G312">
        <v>1.2869999999999999</v>
      </c>
      <c r="H312">
        <v>0.85699999999999998</v>
      </c>
      <c r="I312">
        <f>MONTH(Table1[[#This Row],[date]])</f>
        <v>5</v>
      </c>
      <c r="J312">
        <f>ROUNDUP(Table1[[#This Row],[Month]]/3,0)</f>
        <v>2</v>
      </c>
      <c r="K312">
        <f>YEAR(Table1[[#This Row],[date]])</f>
        <v>2024</v>
      </c>
      <c r="L312">
        <f>IF(Table1[[#This Row],[Month]]&gt;=10,Table1[[#This Row],[Year]]+1+543,Table1[[#This Row],[Year]]+543)</f>
        <v>2567</v>
      </c>
      <c r="M312">
        <f>SUM(Table1[[#This Row],[0.25]:[10.0]])</f>
        <v>7.81</v>
      </c>
    </row>
    <row r="313" spans="1:13" hidden="1" x14ac:dyDescent="0.2">
      <c r="A313" t="s">
        <v>2</v>
      </c>
      <c r="B313" s="4">
        <v>45473</v>
      </c>
      <c r="C313">
        <v>0.67200000000000004</v>
      </c>
      <c r="D313">
        <v>0.25800000000000001</v>
      </c>
      <c r="E313">
        <v>2.7130000000000001</v>
      </c>
      <c r="F313">
        <v>0.154</v>
      </c>
      <c r="G313">
        <v>0.85099999999999998</v>
      </c>
      <c r="H313">
        <v>0.59299999999999997</v>
      </c>
      <c r="I313">
        <f>MONTH(Table1[[#This Row],[date]])</f>
        <v>6</v>
      </c>
      <c r="J313">
        <f>ROUNDUP(Table1[[#This Row],[Month]]/3,0)</f>
        <v>2</v>
      </c>
      <c r="K313">
        <f>YEAR(Table1[[#This Row],[date]])</f>
        <v>2024</v>
      </c>
      <c r="L313">
        <f>IF(Table1[[#This Row],[Month]]&gt;=10,Table1[[#This Row],[Year]]+1+543,Table1[[#This Row],[Year]]+543)</f>
        <v>2567</v>
      </c>
      <c r="M313">
        <f>SUM(Table1[[#This Row],[0.25]:[10.0]])</f>
        <v>5.2409999999999997</v>
      </c>
    </row>
    <row r="314" spans="1:13" hidden="1" x14ac:dyDescent="0.2">
      <c r="A314" t="s">
        <v>2</v>
      </c>
      <c r="B314" s="4">
        <v>45504</v>
      </c>
      <c r="C314">
        <v>0.76</v>
      </c>
      <c r="D314">
        <v>0.33200000000000002</v>
      </c>
      <c r="E314">
        <v>2.867</v>
      </c>
      <c r="F314">
        <v>0.252</v>
      </c>
      <c r="G314">
        <v>0.95799999999999996</v>
      </c>
      <c r="H314">
        <v>0.64</v>
      </c>
      <c r="I314">
        <f>MONTH(Table1[[#This Row],[date]])</f>
        <v>7</v>
      </c>
      <c r="J314">
        <f>ROUNDUP(Table1[[#This Row],[Month]]/3,0)</f>
        <v>3</v>
      </c>
      <c r="K314">
        <f>YEAR(Table1[[#This Row],[date]])</f>
        <v>2024</v>
      </c>
      <c r="L314">
        <f>IF(Table1[[#This Row],[Month]]&gt;=10,Table1[[#This Row],[Year]]+1+543,Table1[[#This Row],[Year]]+543)</f>
        <v>2567</v>
      </c>
      <c r="M314">
        <f>SUM(Table1[[#This Row],[0.25]:[10.0]])</f>
        <v>5.8090000000000002</v>
      </c>
    </row>
    <row r="315" spans="1:13" hidden="1" x14ac:dyDescent="0.2">
      <c r="A315" t="s">
        <v>2</v>
      </c>
      <c r="B315" s="4">
        <v>45535</v>
      </c>
      <c r="C315">
        <v>0.74</v>
      </c>
      <c r="D315">
        <v>0.36199999999999999</v>
      </c>
      <c r="E315">
        <v>3.61</v>
      </c>
      <c r="F315">
        <v>0.23100000000000001</v>
      </c>
      <c r="G315">
        <v>0.86</v>
      </c>
      <c r="H315">
        <v>0.62</v>
      </c>
      <c r="I315">
        <f>MONTH(Table1[[#This Row],[date]])</f>
        <v>8</v>
      </c>
      <c r="J315">
        <f>ROUNDUP(Table1[[#This Row],[Month]]/3,0)</f>
        <v>3</v>
      </c>
      <c r="K315">
        <f>YEAR(Table1[[#This Row],[date]])</f>
        <v>2024</v>
      </c>
      <c r="L315">
        <f>IF(Table1[[#This Row],[Month]]&gt;=10,Table1[[#This Row],[Year]]+1+543,Table1[[#This Row],[Year]]+543)</f>
        <v>2567</v>
      </c>
      <c r="M315">
        <f>SUM(Table1[[#This Row],[0.25]:[10.0]])</f>
        <v>6.423</v>
      </c>
    </row>
    <row r="316" spans="1:13" hidden="1" x14ac:dyDescent="0.2">
      <c r="A316" t="s">
        <v>2</v>
      </c>
      <c r="B316" s="4">
        <v>45565</v>
      </c>
      <c r="C316">
        <v>0.63200000000000001</v>
      </c>
      <c r="D316">
        <v>0.28000000000000003</v>
      </c>
      <c r="E316">
        <v>2.8759999999999999</v>
      </c>
      <c r="F316">
        <v>0.24</v>
      </c>
      <c r="G316">
        <v>0.94599999999999995</v>
      </c>
      <c r="H316">
        <v>0.63600000000000001</v>
      </c>
      <c r="I316">
        <f>MONTH(Table1[[#This Row],[date]])</f>
        <v>9</v>
      </c>
      <c r="J316">
        <f>ROUNDUP(Table1[[#This Row],[Month]]/3,0)</f>
        <v>3</v>
      </c>
      <c r="K316">
        <f>YEAR(Table1[[#This Row],[date]])</f>
        <v>2024</v>
      </c>
      <c r="L316">
        <f>IF(Table1[[#This Row],[Month]]&gt;=10,Table1[[#This Row],[Year]]+1+543,Table1[[#This Row],[Year]]+543)</f>
        <v>2567</v>
      </c>
      <c r="M316">
        <f>SUM(Table1[[#This Row],[0.25]:[10.0]])</f>
        <v>5.6099999999999994</v>
      </c>
    </row>
    <row r="317" spans="1:13" hidden="1" x14ac:dyDescent="0.2">
      <c r="A317" t="s">
        <v>2</v>
      </c>
      <c r="B317" s="4">
        <v>45596</v>
      </c>
      <c r="C317">
        <v>0.80400000000000005</v>
      </c>
      <c r="D317">
        <v>0.35</v>
      </c>
      <c r="E317">
        <v>4.1539999999999999</v>
      </c>
      <c r="F317">
        <v>0.30399999999999999</v>
      </c>
      <c r="G317">
        <v>1.3340000000000001</v>
      </c>
      <c r="H317">
        <v>0.86099999999999999</v>
      </c>
      <c r="I317">
        <f>MONTH(Table1[[#This Row],[date]])</f>
        <v>10</v>
      </c>
      <c r="J317">
        <f>ROUNDUP(Table1[[#This Row],[Month]]/3,0)</f>
        <v>4</v>
      </c>
      <c r="K317">
        <f>YEAR(Table1[[#This Row],[date]])</f>
        <v>2024</v>
      </c>
      <c r="L317">
        <f>IF(Table1[[#This Row],[Month]]&gt;=10,Table1[[#This Row],[Year]]+1+543,Table1[[#This Row],[Year]]+543)</f>
        <v>2568</v>
      </c>
      <c r="M317">
        <f>SUM(Table1[[#This Row],[0.25]:[10.0]])</f>
        <v>7.8069999999999995</v>
      </c>
    </row>
    <row r="318" spans="1:13" hidden="1" x14ac:dyDescent="0.2">
      <c r="A318" t="s">
        <v>2</v>
      </c>
      <c r="B318" s="4">
        <v>45626</v>
      </c>
      <c r="C318">
        <v>0.64</v>
      </c>
      <c r="D318">
        <v>0.28399999999999997</v>
      </c>
      <c r="E318">
        <v>3.758</v>
      </c>
      <c r="F318">
        <v>0.26700000000000002</v>
      </c>
      <c r="G318">
        <v>1.304</v>
      </c>
      <c r="H318">
        <v>0.84899999999999998</v>
      </c>
      <c r="I318">
        <f>MONTH(Table1[[#This Row],[date]])</f>
        <v>11</v>
      </c>
      <c r="J318">
        <f>ROUNDUP(Table1[[#This Row],[Month]]/3,0)</f>
        <v>4</v>
      </c>
      <c r="K318">
        <f>YEAR(Table1[[#This Row],[date]])</f>
        <v>2024</v>
      </c>
      <c r="L318">
        <f>IF(Table1[[#This Row],[Month]]&gt;=10,Table1[[#This Row],[Year]]+1+543,Table1[[#This Row],[Year]]+543)</f>
        <v>2568</v>
      </c>
      <c r="M318">
        <f>SUM(Table1[[#This Row],[0.25]:[10.0]])</f>
        <v>7.1020000000000012</v>
      </c>
    </row>
    <row r="319" spans="1:13" hidden="1" x14ac:dyDescent="0.2">
      <c r="A319" t="s">
        <v>2</v>
      </c>
      <c r="B319" s="4">
        <v>45657</v>
      </c>
      <c r="C319">
        <v>1.044</v>
      </c>
      <c r="D319">
        <v>0.35199999999999998</v>
      </c>
      <c r="E319">
        <v>5.5880000000000001</v>
      </c>
      <c r="F319">
        <v>0.33</v>
      </c>
      <c r="G319">
        <v>2.0070000000000001</v>
      </c>
      <c r="H319">
        <v>1.214</v>
      </c>
      <c r="I319">
        <f>MONTH(Table1[[#This Row],[date]])</f>
        <v>12</v>
      </c>
      <c r="J319">
        <f>ROUNDUP(Table1[[#This Row],[Month]]/3,0)</f>
        <v>4</v>
      </c>
      <c r="K319">
        <f>YEAR(Table1[[#This Row],[date]])</f>
        <v>2024</v>
      </c>
      <c r="L319">
        <f>IF(Table1[[#This Row],[Month]]&gt;=10,Table1[[#This Row],[Year]]+1+543,Table1[[#This Row],[Year]]+543)</f>
        <v>2568</v>
      </c>
      <c r="M319">
        <f>SUM(Table1[[#This Row],[0.25]:[10.0]])</f>
        <v>10.535</v>
      </c>
    </row>
    <row r="320" spans="1:13" hidden="1" x14ac:dyDescent="0.2">
      <c r="A320" t="s">
        <v>2</v>
      </c>
      <c r="B320" s="4">
        <v>45688</v>
      </c>
      <c r="C320">
        <v>0.68799999999999994</v>
      </c>
      <c r="D320">
        <v>0.25600000000000001</v>
      </c>
      <c r="E320">
        <v>3.7530000000000001</v>
      </c>
      <c r="F320">
        <v>0.29199999999999998</v>
      </c>
      <c r="G320">
        <v>1.2729999999999999</v>
      </c>
      <c r="H320">
        <v>0.91500000000000004</v>
      </c>
      <c r="I320">
        <f>MONTH(Table1[[#This Row],[date]])</f>
        <v>1</v>
      </c>
      <c r="J320">
        <f>ROUNDUP(Table1[[#This Row],[Month]]/3,0)</f>
        <v>1</v>
      </c>
      <c r="K320">
        <f>YEAR(Table1[[#This Row],[date]])</f>
        <v>2025</v>
      </c>
      <c r="L320">
        <f>IF(Table1[[#This Row],[Month]]&gt;=10,Table1[[#This Row],[Year]]+1+543,Table1[[#This Row],[Year]]+543)</f>
        <v>2568</v>
      </c>
      <c r="M320">
        <f>SUM(Table1[[#This Row],[0.25]:[10.0]])</f>
        <v>7.1769999999999996</v>
      </c>
    </row>
    <row r="321" spans="1:13" hidden="1" x14ac:dyDescent="0.2">
      <c r="A321" t="s">
        <v>2</v>
      </c>
      <c r="B321" s="4">
        <v>45716</v>
      </c>
      <c r="C321">
        <v>0.66400000000000003</v>
      </c>
      <c r="D321">
        <v>0.27600000000000002</v>
      </c>
      <c r="E321">
        <v>3.617</v>
      </c>
      <c r="F321">
        <v>0.21</v>
      </c>
      <c r="G321">
        <v>1.1759999999999999</v>
      </c>
      <c r="H321">
        <v>0.75800000000000001</v>
      </c>
      <c r="I321">
        <f>MONTH(Table1[[#This Row],[date]])</f>
        <v>2</v>
      </c>
      <c r="J321">
        <f>ROUNDUP(Table1[[#This Row],[Month]]/3,0)</f>
        <v>1</v>
      </c>
      <c r="K321">
        <f>YEAR(Table1[[#This Row],[date]])</f>
        <v>2025</v>
      </c>
      <c r="L321">
        <f>IF(Table1[[#This Row],[Month]]&gt;=10,Table1[[#This Row],[Year]]+1+543,Table1[[#This Row],[Year]]+543)</f>
        <v>2568</v>
      </c>
      <c r="M321">
        <f>SUM(Table1[[#This Row],[0.25]:[10.0]])</f>
        <v>6.7010000000000005</v>
      </c>
    </row>
    <row r="322" spans="1:13" hidden="1" x14ac:dyDescent="0.2">
      <c r="A322" t="s">
        <v>2</v>
      </c>
      <c r="B322" s="4">
        <v>45747</v>
      </c>
      <c r="C322">
        <v>1.024</v>
      </c>
      <c r="D322">
        <v>0.36799999999999999</v>
      </c>
      <c r="E322">
        <v>4.99</v>
      </c>
      <c r="F322">
        <v>0.24399999999999999</v>
      </c>
      <c r="G322">
        <v>1.4530000000000001</v>
      </c>
      <c r="H322">
        <v>0.9</v>
      </c>
      <c r="I322">
        <f>MONTH(Table1[[#This Row],[date]])</f>
        <v>3</v>
      </c>
      <c r="J322">
        <f>ROUNDUP(Table1[[#This Row],[Month]]/3,0)</f>
        <v>1</v>
      </c>
      <c r="K322">
        <f>YEAR(Table1[[#This Row],[date]])</f>
        <v>2025</v>
      </c>
      <c r="L322">
        <f>IF(Table1[[#This Row],[Month]]&gt;=10,Table1[[#This Row],[Year]]+1+543,Table1[[#This Row],[Year]]+543)</f>
        <v>2568</v>
      </c>
      <c r="M322">
        <f>SUM(Table1[[#This Row],[0.25]:[10.0]])</f>
        <v>8.9789999999999992</v>
      </c>
    </row>
    <row r="323" spans="1:13" hidden="1" x14ac:dyDescent="0.2">
      <c r="A323" t="s">
        <v>2</v>
      </c>
      <c r="B323" s="4">
        <v>45777</v>
      </c>
      <c r="C323">
        <v>1.208</v>
      </c>
      <c r="D323">
        <v>0.39800000000000002</v>
      </c>
      <c r="E323">
        <v>5.5209999999999999</v>
      </c>
      <c r="F323">
        <v>0.33300000000000002</v>
      </c>
      <c r="G323">
        <v>1.8109999999999999</v>
      </c>
      <c r="H323">
        <v>1.081</v>
      </c>
      <c r="I323">
        <f>MONTH(Table1[[#This Row],[date]])</f>
        <v>4</v>
      </c>
      <c r="J323">
        <f>ROUNDUP(Table1[[#This Row],[Month]]/3,0)</f>
        <v>2</v>
      </c>
      <c r="K323">
        <f>YEAR(Table1[[#This Row],[date]])</f>
        <v>2025</v>
      </c>
      <c r="L323">
        <f>IF(Table1[[#This Row],[Month]]&gt;=10,Table1[[#This Row],[Year]]+1+543,Table1[[#This Row],[Year]]+543)</f>
        <v>2568</v>
      </c>
      <c r="M323">
        <f>SUM(Table1[[#This Row],[0.25]:[10.0]])</f>
        <v>10.352</v>
      </c>
    </row>
    <row r="324" spans="1:13" hidden="1" x14ac:dyDescent="0.2">
      <c r="A324" t="s">
        <v>2</v>
      </c>
      <c r="B324" s="4">
        <v>45808</v>
      </c>
      <c r="C324">
        <v>0.91200000000000003</v>
      </c>
      <c r="D324">
        <v>0.31</v>
      </c>
      <c r="E324">
        <v>4.1050000000000004</v>
      </c>
      <c r="F324">
        <v>0.25800000000000001</v>
      </c>
      <c r="G324">
        <v>1.2969999999999999</v>
      </c>
      <c r="H324">
        <v>0.83799999999999997</v>
      </c>
      <c r="I324">
        <f>MONTH(Table1[[#This Row],[date]])</f>
        <v>5</v>
      </c>
      <c r="J324">
        <f>ROUNDUP(Table1[[#This Row],[Month]]/3,0)</f>
        <v>2</v>
      </c>
      <c r="K324">
        <f>YEAR(Table1[[#This Row],[date]])</f>
        <v>2025</v>
      </c>
      <c r="L324">
        <f>IF(Table1[[#This Row],[Month]]&gt;=10,Table1[[#This Row],[Year]]+1+543,Table1[[#This Row],[Year]]+543)</f>
        <v>2568</v>
      </c>
      <c r="M324">
        <f>SUM(Table1[[#This Row],[0.25]:[10.0]])</f>
        <v>7.72</v>
      </c>
    </row>
    <row r="325" spans="1:13" hidden="1" x14ac:dyDescent="0.2">
      <c r="A325" t="s">
        <v>2</v>
      </c>
      <c r="B325" s="4">
        <v>45838</v>
      </c>
      <c r="C325">
        <v>0.86</v>
      </c>
      <c r="D325">
        <v>0.32400000000000001</v>
      </c>
      <c r="E325">
        <v>2.7919999999999998</v>
      </c>
      <c r="F325">
        <v>0.215</v>
      </c>
      <c r="G325">
        <v>0.84299999999999997</v>
      </c>
      <c r="H325">
        <v>0.70199999999999996</v>
      </c>
      <c r="I325">
        <f>MONTH(Table1[[#This Row],[date]])</f>
        <v>6</v>
      </c>
      <c r="J325">
        <f>ROUNDUP(Table1[[#This Row],[Month]]/3,0)</f>
        <v>2</v>
      </c>
      <c r="K325">
        <f>YEAR(Table1[[#This Row],[date]])</f>
        <v>2025</v>
      </c>
      <c r="L325">
        <f>IF(Table1[[#This Row],[Month]]&gt;=10,Table1[[#This Row],[Year]]+1+543,Table1[[#This Row],[Year]]+543)</f>
        <v>2568</v>
      </c>
      <c r="M325">
        <f>SUM(Table1[[#This Row],[0.25]:[10.0]])</f>
        <v>5.7359999999999998</v>
      </c>
    </row>
    <row r="326" spans="1:13" hidden="1" x14ac:dyDescent="0.2">
      <c r="A326" t="s">
        <v>3</v>
      </c>
      <c r="B326" s="4">
        <v>43404</v>
      </c>
      <c r="C326">
        <v>0.95599999999999996</v>
      </c>
      <c r="D326">
        <v>1.5469999999999999</v>
      </c>
      <c r="E326">
        <v>0.86199999999999999</v>
      </c>
      <c r="F326">
        <v>4.319</v>
      </c>
      <c r="G326">
        <v>0.50800000000000001</v>
      </c>
      <c r="H326">
        <v>0.85199999999999998</v>
      </c>
      <c r="I326">
        <f>MONTH(Table1[[#This Row],[date]])</f>
        <v>10</v>
      </c>
      <c r="J326">
        <f>ROUNDUP(Table1[[#This Row],[Month]]/3,0)</f>
        <v>4</v>
      </c>
      <c r="K326">
        <f>YEAR(Table1[[#This Row],[date]])</f>
        <v>2018</v>
      </c>
      <c r="L326">
        <f>IF(Table1[[#This Row],[Month]]&gt;=10,Table1[[#This Row],[Year]]+1+543,Table1[[#This Row],[Year]]+543)</f>
        <v>2562</v>
      </c>
      <c r="M326">
        <f>SUM(Table1[[#This Row],[0.25]:[10.0]])</f>
        <v>9.0440000000000005</v>
      </c>
    </row>
    <row r="327" spans="1:13" hidden="1" x14ac:dyDescent="0.2">
      <c r="A327" t="s">
        <v>3</v>
      </c>
      <c r="B327" s="4">
        <v>43434</v>
      </c>
      <c r="C327">
        <v>0.94199999999999995</v>
      </c>
      <c r="D327">
        <v>1.61</v>
      </c>
      <c r="E327">
        <v>1.1779999999999999</v>
      </c>
      <c r="F327">
        <v>4.4820000000000002</v>
      </c>
      <c r="G327">
        <v>0.56399999999999995</v>
      </c>
      <c r="H327">
        <v>0.98</v>
      </c>
      <c r="I327">
        <f>MONTH(Table1[[#This Row],[date]])</f>
        <v>11</v>
      </c>
      <c r="J327">
        <f>ROUNDUP(Table1[[#This Row],[Month]]/3,0)</f>
        <v>4</v>
      </c>
      <c r="K327">
        <f>YEAR(Table1[[#This Row],[date]])</f>
        <v>2018</v>
      </c>
      <c r="L327">
        <f>IF(Table1[[#This Row],[Month]]&gt;=10,Table1[[#This Row],[Year]]+1+543,Table1[[#This Row],[Year]]+543)</f>
        <v>2562</v>
      </c>
      <c r="M327">
        <f>SUM(Table1[[#This Row],[0.25]:[10.0]])</f>
        <v>9.7560000000000002</v>
      </c>
    </row>
    <row r="328" spans="1:13" hidden="1" x14ac:dyDescent="0.2">
      <c r="A328" t="s">
        <v>3</v>
      </c>
      <c r="B328" s="4">
        <v>43465</v>
      </c>
      <c r="C328">
        <v>1.008</v>
      </c>
      <c r="D328">
        <v>1.778</v>
      </c>
      <c r="E328">
        <v>1.1539999999999999</v>
      </c>
      <c r="F328">
        <v>5.407</v>
      </c>
      <c r="G328">
        <v>0.77800000000000002</v>
      </c>
      <c r="H328">
        <v>1.0760000000000001</v>
      </c>
      <c r="I328">
        <f>MONTH(Table1[[#This Row],[date]])</f>
        <v>12</v>
      </c>
      <c r="J328">
        <f>ROUNDUP(Table1[[#This Row],[Month]]/3,0)</f>
        <v>4</v>
      </c>
      <c r="K328">
        <f>YEAR(Table1[[#This Row],[date]])</f>
        <v>2018</v>
      </c>
      <c r="L328">
        <f>IF(Table1[[#This Row],[Month]]&gt;=10,Table1[[#This Row],[Year]]+1+543,Table1[[#This Row],[Year]]+543)</f>
        <v>2562</v>
      </c>
      <c r="M328">
        <f>SUM(Table1[[#This Row],[0.25]:[10.0]])</f>
        <v>11.201000000000001</v>
      </c>
    </row>
    <row r="329" spans="1:13" hidden="1" x14ac:dyDescent="0.2">
      <c r="A329" t="s">
        <v>3</v>
      </c>
      <c r="B329" s="4">
        <v>43496</v>
      </c>
      <c r="C329">
        <v>1.071</v>
      </c>
      <c r="D329">
        <v>1.6870000000000001</v>
      </c>
      <c r="E329">
        <v>1.075</v>
      </c>
      <c r="F329">
        <v>5.0410000000000004</v>
      </c>
      <c r="G329">
        <v>0.56399999999999995</v>
      </c>
      <c r="H329">
        <v>0.98799999999999999</v>
      </c>
      <c r="I329">
        <f>MONTH(Table1[[#This Row],[date]])</f>
        <v>1</v>
      </c>
      <c r="J329">
        <f>ROUNDUP(Table1[[#This Row],[Month]]/3,0)</f>
        <v>1</v>
      </c>
      <c r="K329">
        <f>YEAR(Table1[[#This Row],[date]])</f>
        <v>2019</v>
      </c>
      <c r="L329">
        <f>IF(Table1[[#This Row],[Month]]&gt;=10,Table1[[#This Row],[Year]]+1+543,Table1[[#This Row],[Year]]+543)</f>
        <v>2562</v>
      </c>
      <c r="M329">
        <f>SUM(Table1[[#This Row],[0.25]:[10.0]])</f>
        <v>10.426</v>
      </c>
    </row>
    <row r="330" spans="1:13" hidden="1" x14ac:dyDescent="0.2">
      <c r="A330" t="s">
        <v>3</v>
      </c>
      <c r="B330" s="4">
        <v>43524</v>
      </c>
      <c r="C330">
        <v>0.95899999999999996</v>
      </c>
      <c r="D330">
        <v>1.7110000000000001</v>
      </c>
      <c r="E330">
        <v>1.113</v>
      </c>
      <c r="F330">
        <v>4.5670000000000002</v>
      </c>
      <c r="G330">
        <v>0.54200000000000004</v>
      </c>
      <c r="H330">
        <v>0.89600000000000002</v>
      </c>
      <c r="I330">
        <f>MONTH(Table1[[#This Row],[date]])</f>
        <v>2</v>
      </c>
      <c r="J330">
        <f>ROUNDUP(Table1[[#This Row],[Month]]/3,0)</f>
        <v>1</v>
      </c>
      <c r="K330">
        <f>YEAR(Table1[[#This Row],[date]])</f>
        <v>2019</v>
      </c>
      <c r="L330">
        <f>IF(Table1[[#This Row],[Month]]&gt;=10,Table1[[#This Row],[Year]]+1+543,Table1[[#This Row],[Year]]+543)</f>
        <v>2562</v>
      </c>
      <c r="M330">
        <f>SUM(Table1[[#This Row],[0.25]:[10.0]])</f>
        <v>9.7880000000000003</v>
      </c>
    </row>
    <row r="331" spans="1:13" hidden="1" x14ac:dyDescent="0.2">
      <c r="A331" t="s">
        <v>3</v>
      </c>
      <c r="B331" s="4">
        <v>43555</v>
      </c>
      <c r="C331">
        <v>1.0489999999999999</v>
      </c>
      <c r="D331">
        <v>2.0910000000000002</v>
      </c>
      <c r="E331">
        <v>1.1659999999999999</v>
      </c>
      <c r="F331">
        <v>6.1769999999999996</v>
      </c>
      <c r="G331">
        <v>0.61799999999999999</v>
      </c>
      <c r="H331">
        <v>0.98799999999999999</v>
      </c>
      <c r="I331">
        <f>MONTH(Table1[[#This Row],[date]])</f>
        <v>3</v>
      </c>
      <c r="J331">
        <f>ROUNDUP(Table1[[#This Row],[Month]]/3,0)</f>
        <v>1</v>
      </c>
      <c r="K331">
        <f>YEAR(Table1[[#This Row],[date]])</f>
        <v>2019</v>
      </c>
      <c r="L331">
        <f>IF(Table1[[#This Row],[Month]]&gt;=10,Table1[[#This Row],[Year]]+1+543,Table1[[#This Row],[Year]]+543)</f>
        <v>2562</v>
      </c>
      <c r="M331">
        <f>SUM(Table1[[#This Row],[0.25]:[10.0]])</f>
        <v>12.089</v>
      </c>
    </row>
    <row r="332" spans="1:13" hidden="1" x14ac:dyDescent="0.2">
      <c r="A332" t="s">
        <v>3</v>
      </c>
      <c r="B332" s="4">
        <v>43585</v>
      </c>
      <c r="C332">
        <v>1.105</v>
      </c>
      <c r="D332">
        <v>1.9279999999999999</v>
      </c>
      <c r="E332">
        <v>1.294</v>
      </c>
      <c r="F332">
        <v>7.2430000000000003</v>
      </c>
      <c r="G332">
        <v>0.70199999999999996</v>
      </c>
      <c r="H332">
        <v>1.056</v>
      </c>
      <c r="I332">
        <f>MONTH(Table1[[#This Row],[date]])</f>
        <v>4</v>
      </c>
      <c r="J332">
        <f>ROUNDUP(Table1[[#This Row],[Month]]/3,0)</f>
        <v>2</v>
      </c>
      <c r="K332">
        <f>YEAR(Table1[[#This Row],[date]])</f>
        <v>2019</v>
      </c>
      <c r="L332">
        <f>IF(Table1[[#This Row],[Month]]&gt;=10,Table1[[#This Row],[Year]]+1+543,Table1[[#This Row],[Year]]+543)</f>
        <v>2562</v>
      </c>
      <c r="M332">
        <f>SUM(Table1[[#This Row],[0.25]:[10.0]])</f>
        <v>13.327999999999999</v>
      </c>
    </row>
    <row r="333" spans="1:13" hidden="1" x14ac:dyDescent="0.2">
      <c r="A333" t="s">
        <v>3</v>
      </c>
      <c r="B333" s="4">
        <v>43616</v>
      </c>
      <c r="C333">
        <v>0.82799999999999996</v>
      </c>
      <c r="D333">
        <v>1.36</v>
      </c>
      <c r="E333">
        <v>1.389</v>
      </c>
      <c r="F333">
        <v>6.1879999999999997</v>
      </c>
      <c r="G333">
        <v>0.44</v>
      </c>
      <c r="H333">
        <v>0.64400000000000002</v>
      </c>
      <c r="I333">
        <f>MONTH(Table1[[#This Row],[date]])</f>
        <v>5</v>
      </c>
      <c r="J333">
        <f>ROUNDUP(Table1[[#This Row],[Month]]/3,0)</f>
        <v>2</v>
      </c>
      <c r="K333">
        <f>YEAR(Table1[[#This Row],[date]])</f>
        <v>2019</v>
      </c>
      <c r="L333">
        <f>IF(Table1[[#This Row],[Month]]&gt;=10,Table1[[#This Row],[Year]]+1+543,Table1[[#This Row],[Year]]+543)</f>
        <v>2562</v>
      </c>
      <c r="M333">
        <f>SUM(Table1[[#This Row],[0.25]:[10.0]])</f>
        <v>10.849</v>
      </c>
    </row>
    <row r="334" spans="1:13" hidden="1" x14ac:dyDescent="0.2">
      <c r="A334" t="s">
        <v>3</v>
      </c>
      <c r="B334" s="4">
        <v>43646</v>
      </c>
      <c r="C334">
        <v>0.82799999999999996</v>
      </c>
      <c r="D334">
        <v>1.427</v>
      </c>
      <c r="E334">
        <v>1.0169999999999999</v>
      </c>
      <c r="F334">
        <v>7.03</v>
      </c>
      <c r="G334">
        <v>0.42</v>
      </c>
      <c r="H334">
        <v>0.72</v>
      </c>
      <c r="I334">
        <f>MONTH(Table1[[#This Row],[date]])</f>
        <v>6</v>
      </c>
      <c r="J334">
        <f>ROUNDUP(Table1[[#This Row],[Month]]/3,0)</f>
        <v>2</v>
      </c>
      <c r="K334">
        <f>YEAR(Table1[[#This Row],[date]])</f>
        <v>2019</v>
      </c>
      <c r="L334">
        <f>IF(Table1[[#This Row],[Month]]&gt;=10,Table1[[#This Row],[Year]]+1+543,Table1[[#This Row],[Year]]+543)</f>
        <v>2562</v>
      </c>
      <c r="M334">
        <f>SUM(Table1[[#This Row],[0.25]:[10.0]])</f>
        <v>11.442</v>
      </c>
    </row>
    <row r="335" spans="1:13" hidden="1" x14ac:dyDescent="0.2">
      <c r="A335" t="s">
        <v>3</v>
      </c>
      <c r="B335" s="4">
        <v>43677</v>
      </c>
      <c r="C335">
        <v>0.92800000000000005</v>
      </c>
      <c r="D335">
        <v>1.5840000000000001</v>
      </c>
      <c r="E335">
        <v>1.2290000000000001</v>
      </c>
      <c r="F335">
        <v>6.41</v>
      </c>
      <c r="G335">
        <v>0.42799999999999999</v>
      </c>
      <c r="H335">
        <v>0.82799999999999996</v>
      </c>
      <c r="I335">
        <f>MONTH(Table1[[#This Row],[date]])</f>
        <v>7</v>
      </c>
      <c r="J335">
        <f>ROUNDUP(Table1[[#This Row],[Month]]/3,0)</f>
        <v>3</v>
      </c>
      <c r="K335">
        <f>YEAR(Table1[[#This Row],[date]])</f>
        <v>2019</v>
      </c>
      <c r="L335">
        <f>IF(Table1[[#This Row],[Month]]&gt;=10,Table1[[#This Row],[Year]]+1+543,Table1[[#This Row],[Year]]+543)</f>
        <v>2562</v>
      </c>
      <c r="M335">
        <f>SUM(Table1[[#This Row],[0.25]:[10.0]])</f>
        <v>11.407</v>
      </c>
    </row>
    <row r="336" spans="1:13" hidden="1" x14ac:dyDescent="0.2">
      <c r="A336" t="s">
        <v>3</v>
      </c>
      <c r="B336" s="4">
        <v>43708</v>
      </c>
      <c r="C336">
        <v>1.03</v>
      </c>
      <c r="D336">
        <v>1.7709999999999999</v>
      </c>
      <c r="E336">
        <v>1.736</v>
      </c>
      <c r="F336">
        <v>10.737</v>
      </c>
      <c r="G336">
        <v>0.56200000000000006</v>
      </c>
      <c r="H336">
        <v>0.92</v>
      </c>
      <c r="I336">
        <f>MONTH(Table1[[#This Row],[date]])</f>
        <v>8</v>
      </c>
      <c r="J336">
        <f>ROUNDUP(Table1[[#This Row],[Month]]/3,0)</f>
        <v>3</v>
      </c>
      <c r="K336">
        <f>YEAR(Table1[[#This Row],[date]])</f>
        <v>2019</v>
      </c>
      <c r="L336">
        <f>IF(Table1[[#This Row],[Month]]&gt;=10,Table1[[#This Row],[Year]]+1+543,Table1[[#This Row],[Year]]+543)</f>
        <v>2562</v>
      </c>
      <c r="M336">
        <f>SUM(Table1[[#This Row],[0.25]:[10.0]])</f>
        <v>16.756</v>
      </c>
    </row>
    <row r="337" spans="1:13" hidden="1" x14ac:dyDescent="0.2">
      <c r="A337" t="s">
        <v>3</v>
      </c>
      <c r="B337" s="4">
        <v>43738</v>
      </c>
      <c r="C337">
        <v>0.88</v>
      </c>
      <c r="D337">
        <v>1.6639999999999999</v>
      </c>
      <c r="E337">
        <v>0.91200000000000003</v>
      </c>
      <c r="F337">
        <v>4.5209999999999999</v>
      </c>
      <c r="G337">
        <v>0.41799999999999998</v>
      </c>
      <c r="H337">
        <v>0.71599999999999997</v>
      </c>
      <c r="I337">
        <f>MONTH(Table1[[#This Row],[date]])</f>
        <v>9</v>
      </c>
      <c r="J337">
        <f>ROUNDUP(Table1[[#This Row],[Month]]/3,0)</f>
        <v>3</v>
      </c>
      <c r="K337">
        <f>YEAR(Table1[[#This Row],[date]])</f>
        <v>2019</v>
      </c>
      <c r="L337">
        <f>IF(Table1[[#This Row],[Month]]&gt;=10,Table1[[#This Row],[Year]]+1+543,Table1[[#This Row],[Year]]+543)</f>
        <v>2562</v>
      </c>
      <c r="M337">
        <f>SUM(Table1[[#This Row],[0.25]:[10.0]])</f>
        <v>9.1109999999999989</v>
      </c>
    </row>
    <row r="338" spans="1:13" hidden="1" x14ac:dyDescent="0.2">
      <c r="A338" t="s">
        <v>3</v>
      </c>
      <c r="B338" s="4">
        <v>43769</v>
      </c>
      <c r="C338">
        <v>0.996</v>
      </c>
      <c r="D338">
        <v>1.651</v>
      </c>
      <c r="E338">
        <v>1.5009999999999999</v>
      </c>
      <c r="F338">
        <v>6.9189999999999996</v>
      </c>
      <c r="G338">
        <v>0.71799999999999997</v>
      </c>
      <c r="H338">
        <v>1.1399999999999999</v>
      </c>
      <c r="I338">
        <f>MONTH(Table1[[#This Row],[date]])</f>
        <v>10</v>
      </c>
      <c r="J338">
        <f>ROUNDUP(Table1[[#This Row],[Month]]/3,0)</f>
        <v>4</v>
      </c>
      <c r="K338">
        <f>YEAR(Table1[[#This Row],[date]])</f>
        <v>2019</v>
      </c>
      <c r="L338">
        <f>IF(Table1[[#This Row],[Month]]&gt;=10,Table1[[#This Row],[Year]]+1+543,Table1[[#This Row],[Year]]+543)</f>
        <v>2563</v>
      </c>
      <c r="M338">
        <f>SUM(Table1[[#This Row],[0.25]:[10.0]])</f>
        <v>12.925000000000001</v>
      </c>
    </row>
    <row r="339" spans="1:13" hidden="1" x14ac:dyDescent="0.2">
      <c r="A339" t="s">
        <v>3</v>
      </c>
      <c r="B339" s="4">
        <v>43799</v>
      </c>
      <c r="C339">
        <v>0.85499999999999998</v>
      </c>
      <c r="D339">
        <v>1.4450000000000001</v>
      </c>
      <c r="E339">
        <v>1.3540000000000001</v>
      </c>
      <c r="F339">
        <v>5.7610000000000001</v>
      </c>
      <c r="G339">
        <v>0.61399999999999999</v>
      </c>
      <c r="H339">
        <v>1.0640000000000001</v>
      </c>
      <c r="I339">
        <f>MONTH(Table1[[#This Row],[date]])</f>
        <v>11</v>
      </c>
      <c r="J339">
        <f>ROUNDUP(Table1[[#This Row],[Month]]/3,0)</f>
        <v>4</v>
      </c>
      <c r="K339">
        <f>YEAR(Table1[[#This Row],[date]])</f>
        <v>2019</v>
      </c>
      <c r="L339">
        <f>IF(Table1[[#This Row],[Month]]&gt;=10,Table1[[#This Row],[Year]]+1+543,Table1[[#This Row],[Year]]+543)</f>
        <v>2563</v>
      </c>
      <c r="M339">
        <f>SUM(Table1[[#This Row],[0.25]:[10.0]])</f>
        <v>11.093</v>
      </c>
    </row>
    <row r="340" spans="1:13" hidden="1" x14ac:dyDescent="0.2">
      <c r="A340" t="s">
        <v>3</v>
      </c>
      <c r="B340" s="4">
        <v>43830</v>
      </c>
      <c r="C340">
        <v>1.133</v>
      </c>
      <c r="D340">
        <v>1.9730000000000001</v>
      </c>
      <c r="E340">
        <v>1.84</v>
      </c>
      <c r="F340">
        <v>8.0289999999999999</v>
      </c>
      <c r="G340">
        <v>0.38</v>
      </c>
      <c r="H340">
        <v>0.66</v>
      </c>
      <c r="I340">
        <f>MONTH(Table1[[#This Row],[date]])</f>
        <v>12</v>
      </c>
      <c r="J340">
        <f>ROUNDUP(Table1[[#This Row],[Month]]/3,0)</f>
        <v>4</v>
      </c>
      <c r="K340">
        <f>YEAR(Table1[[#This Row],[date]])</f>
        <v>2019</v>
      </c>
      <c r="L340">
        <f>IF(Table1[[#This Row],[Month]]&gt;=10,Table1[[#This Row],[Year]]+1+543,Table1[[#This Row],[Year]]+543)</f>
        <v>2563</v>
      </c>
      <c r="M340">
        <f>SUM(Table1[[#This Row],[0.25]:[10.0]])</f>
        <v>14.015000000000001</v>
      </c>
    </row>
    <row r="341" spans="1:13" hidden="1" x14ac:dyDescent="0.2">
      <c r="A341" t="s">
        <v>3</v>
      </c>
      <c r="B341" s="4">
        <v>43861</v>
      </c>
      <c r="C341">
        <v>1.0409999999999999</v>
      </c>
      <c r="D341">
        <v>1.835</v>
      </c>
      <c r="E341">
        <v>1.264</v>
      </c>
      <c r="F341">
        <v>7.6520000000000001</v>
      </c>
      <c r="G341">
        <v>0.82</v>
      </c>
      <c r="H341">
        <v>1.0920000000000001</v>
      </c>
      <c r="I341">
        <f>MONTH(Table1[[#This Row],[date]])</f>
        <v>1</v>
      </c>
      <c r="J341">
        <f>ROUNDUP(Table1[[#This Row],[Month]]/3,0)</f>
        <v>1</v>
      </c>
      <c r="K341">
        <f>YEAR(Table1[[#This Row],[date]])</f>
        <v>2020</v>
      </c>
      <c r="L341">
        <f>IF(Table1[[#This Row],[Month]]&gt;=10,Table1[[#This Row],[Year]]+1+543,Table1[[#This Row],[Year]]+543)</f>
        <v>2563</v>
      </c>
      <c r="M341">
        <f>SUM(Table1[[#This Row],[0.25]:[10.0]])</f>
        <v>13.704000000000001</v>
      </c>
    </row>
    <row r="342" spans="1:13" hidden="1" x14ac:dyDescent="0.2">
      <c r="A342" t="s">
        <v>3</v>
      </c>
      <c r="B342" s="4">
        <v>43890</v>
      </c>
      <c r="C342">
        <v>0.92</v>
      </c>
      <c r="D342">
        <v>1.625</v>
      </c>
      <c r="E342">
        <v>1.2649999999999999</v>
      </c>
      <c r="F342">
        <v>5.4870000000000001</v>
      </c>
      <c r="G342">
        <v>0.626</v>
      </c>
      <c r="H342">
        <v>1.024</v>
      </c>
      <c r="I342">
        <f>MONTH(Table1[[#This Row],[date]])</f>
        <v>2</v>
      </c>
      <c r="J342">
        <f>ROUNDUP(Table1[[#This Row],[Month]]/3,0)</f>
        <v>1</v>
      </c>
      <c r="K342">
        <f>YEAR(Table1[[#This Row],[date]])</f>
        <v>2020</v>
      </c>
      <c r="L342">
        <f>IF(Table1[[#This Row],[Month]]&gt;=10,Table1[[#This Row],[Year]]+1+543,Table1[[#This Row],[Year]]+543)</f>
        <v>2563</v>
      </c>
      <c r="M342">
        <f>SUM(Table1[[#This Row],[0.25]:[10.0]])</f>
        <v>10.946999999999999</v>
      </c>
    </row>
    <row r="343" spans="1:13" hidden="1" x14ac:dyDescent="0.2">
      <c r="A343" t="s">
        <v>3</v>
      </c>
      <c r="B343" s="4">
        <v>43921</v>
      </c>
      <c r="C343">
        <v>0.92</v>
      </c>
      <c r="D343">
        <v>1.4550000000000001</v>
      </c>
      <c r="E343">
        <v>1.119</v>
      </c>
      <c r="F343">
        <v>5.7720000000000002</v>
      </c>
      <c r="G343">
        <v>0.68200000000000005</v>
      </c>
      <c r="H343">
        <v>1.3320000000000001</v>
      </c>
      <c r="I343">
        <f>MONTH(Table1[[#This Row],[date]])</f>
        <v>3</v>
      </c>
      <c r="J343">
        <f>ROUNDUP(Table1[[#This Row],[Month]]/3,0)</f>
        <v>1</v>
      </c>
      <c r="K343">
        <f>YEAR(Table1[[#This Row],[date]])</f>
        <v>2020</v>
      </c>
      <c r="L343">
        <f>IF(Table1[[#This Row],[Month]]&gt;=10,Table1[[#This Row],[Year]]+1+543,Table1[[#This Row],[Year]]+543)</f>
        <v>2563</v>
      </c>
      <c r="M343">
        <f>SUM(Table1[[#This Row],[0.25]:[10.0]])</f>
        <v>11.280000000000001</v>
      </c>
    </row>
    <row r="344" spans="1:13" hidden="1" x14ac:dyDescent="0.2">
      <c r="A344" t="s">
        <v>3</v>
      </c>
      <c r="B344" s="4">
        <v>43951</v>
      </c>
      <c r="C344">
        <v>0.59799999999999998</v>
      </c>
      <c r="D344">
        <v>1.0820000000000001</v>
      </c>
      <c r="E344">
        <v>0.96</v>
      </c>
      <c r="F344">
        <v>6.98</v>
      </c>
      <c r="G344">
        <v>0.44400000000000001</v>
      </c>
      <c r="H344">
        <v>0.70799999999999996</v>
      </c>
      <c r="I344">
        <f>MONTH(Table1[[#This Row],[date]])</f>
        <v>4</v>
      </c>
      <c r="J344">
        <f>ROUNDUP(Table1[[#This Row],[Month]]/3,0)</f>
        <v>2</v>
      </c>
      <c r="K344">
        <f>YEAR(Table1[[#This Row],[date]])</f>
        <v>2020</v>
      </c>
      <c r="L344">
        <f>IF(Table1[[#This Row],[Month]]&gt;=10,Table1[[#This Row],[Year]]+1+543,Table1[[#This Row],[Year]]+543)</f>
        <v>2563</v>
      </c>
      <c r="M344">
        <f>SUM(Table1[[#This Row],[0.25]:[10.0]])</f>
        <v>10.772000000000002</v>
      </c>
    </row>
    <row r="345" spans="1:13" hidden="1" x14ac:dyDescent="0.2">
      <c r="A345" t="s">
        <v>3</v>
      </c>
      <c r="B345" s="4">
        <v>43982</v>
      </c>
      <c r="C345">
        <v>0.80900000000000005</v>
      </c>
      <c r="D345">
        <v>1.292</v>
      </c>
      <c r="E345">
        <v>1.111</v>
      </c>
      <c r="F345">
        <v>6.1920000000000002</v>
      </c>
      <c r="G345">
        <v>0.60399999999999998</v>
      </c>
      <c r="H345">
        <v>0.92400000000000004</v>
      </c>
      <c r="I345">
        <f>MONTH(Table1[[#This Row],[date]])</f>
        <v>5</v>
      </c>
      <c r="J345">
        <f>ROUNDUP(Table1[[#This Row],[Month]]/3,0)</f>
        <v>2</v>
      </c>
      <c r="K345">
        <f>YEAR(Table1[[#This Row],[date]])</f>
        <v>2020</v>
      </c>
      <c r="L345">
        <f>IF(Table1[[#This Row],[Month]]&gt;=10,Table1[[#This Row],[Year]]+1+543,Table1[[#This Row],[Year]]+543)</f>
        <v>2563</v>
      </c>
      <c r="M345">
        <f>SUM(Table1[[#This Row],[0.25]:[10.0]])</f>
        <v>10.931999999999999</v>
      </c>
    </row>
    <row r="346" spans="1:13" hidden="1" x14ac:dyDescent="0.2">
      <c r="A346" t="s">
        <v>3</v>
      </c>
      <c r="B346" s="4">
        <v>44012</v>
      </c>
      <c r="C346">
        <v>1.0409999999999999</v>
      </c>
      <c r="D346">
        <v>1.69</v>
      </c>
      <c r="E346">
        <v>1.129</v>
      </c>
      <c r="F346">
        <v>6.1</v>
      </c>
      <c r="G346">
        <v>0.56000000000000005</v>
      </c>
      <c r="H346">
        <v>0.872</v>
      </c>
      <c r="I346">
        <f>MONTH(Table1[[#This Row],[date]])</f>
        <v>6</v>
      </c>
      <c r="J346">
        <f>ROUNDUP(Table1[[#This Row],[Month]]/3,0)</f>
        <v>2</v>
      </c>
      <c r="K346">
        <f>YEAR(Table1[[#This Row],[date]])</f>
        <v>2020</v>
      </c>
      <c r="L346">
        <f>IF(Table1[[#This Row],[Month]]&gt;=10,Table1[[#This Row],[Year]]+1+543,Table1[[#This Row],[Year]]+543)</f>
        <v>2563</v>
      </c>
      <c r="M346">
        <f>SUM(Table1[[#This Row],[0.25]:[10.0]])</f>
        <v>11.391999999999999</v>
      </c>
    </row>
    <row r="347" spans="1:13" hidden="1" x14ac:dyDescent="0.2">
      <c r="A347" t="s">
        <v>3</v>
      </c>
      <c r="B347" s="4">
        <v>44043</v>
      </c>
      <c r="C347">
        <v>1.2090000000000001</v>
      </c>
      <c r="D347">
        <v>2.0070000000000001</v>
      </c>
      <c r="E347">
        <v>1.042</v>
      </c>
      <c r="F347">
        <v>5.2789999999999999</v>
      </c>
      <c r="G347">
        <v>0.55200000000000005</v>
      </c>
      <c r="H347">
        <v>0.74</v>
      </c>
      <c r="I347">
        <f>MONTH(Table1[[#This Row],[date]])</f>
        <v>7</v>
      </c>
      <c r="J347">
        <f>ROUNDUP(Table1[[#This Row],[Month]]/3,0)</f>
        <v>3</v>
      </c>
      <c r="K347">
        <f>YEAR(Table1[[#This Row],[date]])</f>
        <v>2020</v>
      </c>
      <c r="L347">
        <f>IF(Table1[[#This Row],[Month]]&gt;=10,Table1[[#This Row],[Year]]+1+543,Table1[[#This Row],[Year]]+543)</f>
        <v>2563</v>
      </c>
      <c r="M347">
        <f>SUM(Table1[[#This Row],[0.25]:[10.0]])</f>
        <v>10.828999999999999</v>
      </c>
    </row>
    <row r="348" spans="1:13" hidden="1" x14ac:dyDescent="0.2">
      <c r="A348" t="s">
        <v>3</v>
      </c>
      <c r="B348" s="4">
        <v>44074</v>
      </c>
      <c r="C348">
        <v>1.038</v>
      </c>
      <c r="D348">
        <v>1.7010000000000001</v>
      </c>
      <c r="E348">
        <v>0.64900000000000002</v>
      </c>
      <c r="F348">
        <v>3.823</v>
      </c>
      <c r="G348">
        <v>0.38400000000000001</v>
      </c>
      <c r="H348">
        <v>0.76</v>
      </c>
      <c r="I348">
        <f>MONTH(Table1[[#This Row],[date]])</f>
        <v>8</v>
      </c>
      <c r="J348">
        <f>ROUNDUP(Table1[[#This Row],[Month]]/3,0)</f>
        <v>3</v>
      </c>
      <c r="K348">
        <f>YEAR(Table1[[#This Row],[date]])</f>
        <v>2020</v>
      </c>
      <c r="L348">
        <f>IF(Table1[[#This Row],[Month]]&gt;=10,Table1[[#This Row],[Year]]+1+543,Table1[[#This Row],[Year]]+543)</f>
        <v>2563</v>
      </c>
      <c r="M348">
        <f>SUM(Table1[[#This Row],[0.25]:[10.0]])</f>
        <v>8.3550000000000004</v>
      </c>
    </row>
    <row r="349" spans="1:13" hidden="1" x14ac:dyDescent="0.2">
      <c r="A349" t="s">
        <v>3</v>
      </c>
      <c r="B349" s="4">
        <v>44104</v>
      </c>
      <c r="C349">
        <v>0.99099999999999999</v>
      </c>
      <c r="D349">
        <v>1.63</v>
      </c>
      <c r="E349">
        <v>0.70199999999999996</v>
      </c>
      <c r="F349">
        <v>4.0890000000000004</v>
      </c>
      <c r="G349">
        <v>0.37</v>
      </c>
      <c r="H349">
        <v>0.56399999999999995</v>
      </c>
      <c r="I349">
        <f>MONTH(Table1[[#This Row],[date]])</f>
        <v>9</v>
      </c>
      <c r="J349">
        <f>ROUNDUP(Table1[[#This Row],[Month]]/3,0)</f>
        <v>3</v>
      </c>
      <c r="K349">
        <f>YEAR(Table1[[#This Row],[date]])</f>
        <v>2020</v>
      </c>
      <c r="L349">
        <f>IF(Table1[[#This Row],[Month]]&gt;=10,Table1[[#This Row],[Year]]+1+543,Table1[[#This Row],[Year]]+543)</f>
        <v>2563</v>
      </c>
      <c r="M349">
        <f>SUM(Table1[[#This Row],[0.25]:[10.0]])</f>
        <v>8.3460000000000001</v>
      </c>
    </row>
    <row r="350" spans="1:13" hidden="1" x14ac:dyDescent="0.2">
      <c r="A350" t="s">
        <v>3</v>
      </c>
      <c r="B350" s="4">
        <v>44135</v>
      </c>
      <c r="C350">
        <v>0.77200000000000002</v>
      </c>
      <c r="D350">
        <v>1.2430000000000001</v>
      </c>
      <c r="E350">
        <v>0.77500000000000002</v>
      </c>
      <c r="F350">
        <v>7.1070000000000002</v>
      </c>
      <c r="G350">
        <v>0.626</v>
      </c>
      <c r="H350">
        <v>1.1160000000000001</v>
      </c>
      <c r="I350">
        <f>MONTH(Table1[[#This Row],[date]])</f>
        <v>10</v>
      </c>
      <c r="J350">
        <f>ROUNDUP(Table1[[#This Row],[Month]]/3,0)</f>
        <v>4</v>
      </c>
      <c r="K350">
        <f>YEAR(Table1[[#This Row],[date]])</f>
        <v>2020</v>
      </c>
      <c r="L350">
        <f>IF(Table1[[#This Row],[Month]]&gt;=10,Table1[[#This Row],[Year]]+1+543,Table1[[#This Row],[Year]]+543)</f>
        <v>2564</v>
      </c>
      <c r="M350">
        <f>SUM(Table1[[#This Row],[0.25]:[10.0]])</f>
        <v>11.638999999999999</v>
      </c>
    </row>
    <row r="351" spans="1:13" hidden="1" x14ac:dyDescent="0.2">
      <c r="A351" t="s">
        <v>3</v>
      </c>
      <c r="B351" s="4">
        <v>44165</v>
      </c>
      <c r="C351">
        <v>0.58699999999999997</v>
      </c>
      <c r="D351">
        <v>1.002</v>
      </c>
      <c r="E351">
        <v>0.65800000000000003</v>
      </c>
      <c r="F351">
        <v>6.9260000000000002</v>
      </c>
      <c r="G351">
        <v>0.28599999999999998</v>
      </c>
      <c r="H351">
        <v>0.504</v>
      </c>
      <c r="I351">
        <f>MONTH(Table1[[#This Row],[date]])</f>
        <v>11</v>
      </c>
      <c r="J351">
        <f>ROUNDUP(Table1[[#This Row],[Month]]/3,0)</f>
        <v>4</v>
      </c>
      <c r="K351">
        <f>YEAR(Table1[[#This Row],[date]])</f>
        <v>2020</v>
      </c>
      <c r="L351">
        <f>IF(Table1[[#This Row],[Month]]&gt;=10,Table1[[#This Row],[Year]]+1+543,Table1[[#This Row],[Year]]+543)</f>
        <v>2564</v>
      </c>
      <c r="M351">
        <f>SUM(Table1[[#This Row],[0.25]:[10.0]])</f>
        <v>9.9629999999999992</v>
      </c>
    </row>
    <row r="352" spans="1:13" hidden="1" x14ac:dyDescent="0.2">
      <c r="A352" t="s">
        <v>3</v>
      </c>
      <c r="B352" s="4">
        <v>44196</v>
      </c>
      <c r="C352">
        <v>0.89500000000000002</v>
      </c>
      <c r="D352">
        <v>1.4650000000000001</v>
      </c>
      <c r="E352">
        <v>0.94699999999999995</v>
      </c>
      <c r="F352">
        <v>8.9649999999999999</v>
      </c>
      <c r="G352">
        <v>0.54400000000000004</v>
      </c>
      <c r="H352">
        <v>0.53200000000000003</v>
      </c>
      <c r="I352">
        <f>MONTH(Table1[[#This Row],[date]])</f>
        <v>12</v>
      </c>
      <c r="J352">
        <f>ROUNDUP(Table1[[#This Row],[Month]]/3,0)</f>
        <v>4</v>
      </c>
      <c r="K352">
        <f>YEAR(Table1[[#This Row],[date]])</f>
        <v>2020</v>
      </c>
      <c r="L352">
        <f>IF(Table1[[#This Row],[Month]]&gt;=10,Table1[[#This Row],[Year]]+1+543,Table1[[#This Row],[Year]]+543)</f>
        <v>2564</v>
      </c>
      <c r="M352">
        <f>SUM(Table1[[#This Row],[0.25]:[10.0]])</f>
        <v>13.348000000000001</v>
      </c>
    </row>
    <row r="353" spans="1:13" hidden="1" x14ac:dyDescent="0.2">
      <c r="A353" t="s">
        <v>3</v>
      </c>
      <c r="B353" s="4">
        <v>44227</v>
      </c>
      <c r="C353">
        <v>0.44400000000000001</v>
      </c>
      <c r="D353">
        <v>0.72699999999999998</v>
      </c>
      <c r="E353">
        <v>0.54400000000000004</v>
      </c>
      <c r="F353">
        <v>5.2080000000000002</v>
      </c>
      <c r="G353">
        <v>0.45200000000000001</v>
      </c>
      <c r="H353">
        <v>0.57999999999999996</v>
      </c>
      <c r="I353">
        <f>MONTH(Table1[[#This Row],[date]])</f>
        <v>1</v>
      </c>
      <c r="J353">
        <f>ROUNDUP(Table1[[#This Row],[Month]]/3,0)</f>
        <v>1</v>
      </c>
      <c r="K353">
        <f>YEAR(Table1[[#This Row],[date]])</f>
        <v>2021</v>
      </c>
      <c r="L353">
        <f>IF(Table1[[#This Row],[Month]]&gt;=10,Table1[[#This Row],[Year]]+1+543,Table1[[#This Row],[Year]]+543)</f>
        <v>2564</v>
      </c>
      <c r="M353">
        <f>SUM(Table1[[#This Row],[0.25]:[10.0]])</f>
        <v>7.9550000000000001</v>
      </c>
    </row>
    <row r="354" spans="1:13" hidden="1" x14ac:dyDescent="0.2">
      <c r="A354" t="s">
        <v>3</v>
      </c>
      <c r="B354" s="4">
        <v>44255</v>
      </c>
      <c r="C354">
        <v>0.59799999999999998</v>
      </c>
      <c r="D354">
        <v>0.96099999999999997</v>
      </c>
      <c r="E354">
        <v>0.63200000000000001</v>
      </c>
      <c r="F354">
        <v>3.5630000000000002</v>
      </c>
      <c r="G354">
        <v>0.33800000000000002</v>
      </c>
      <c r="H354">
        <v>0.55600000000000005</v>
      </c>
      <c r="I354">
        <f>MONTH(Table1[[#This Row],[date]])</f>
        <v>2</v>
      </c>
      <c r="J354">
        <f>ROUNDUP(Table1[[#This Row],[Month]]/3,0)</f>
        <v>1</v>
      </c>
      <c r="K354">
        <f>YEAR(Table1[[#This Row],[date]])</f>
        <v>2021</v>
      </c>
      <c r="L354">
        <f>IF(Table1[[#This Row],[Month]]&gt;=10,Table1[[#This Row],[Year]]+1+543,Table1[[#This Row],[Year]]+543)</f>
        <v>2564</v>
      </c>
      <c r="M354">
        <f>SUM(Table1[[#This Row],[0.25]:[10.0]])</f>
        <v>6.6479999999999997</v>
      </c>
    </row>
    <row r="355" spans="1:13" hidden="1" x14ac:dyDescent="0.2">
      <c r="A355" t="s">
        <v>3</v>
      </c>
      <c r="B355" s="4">
        <v>44286</v>
      </c>
      <c r="C355">
        <v>1.012</v>
      </c>
      <c r="D355">
        <v>1.704</v>
      </c>
      <c r="E355">
        <v>0.87</v>
      </c>
      <c r="F355">
        <v>4.4480000000000004</v>
      </c>
      <c r="G355">
        <v>0.48199999999999998</v>
      </c>
      <c r="H355">
        <v>0.54800000000000004</v>
      </c>
      <c r="I355">
        <f>MONTH(Table1[[#This Row],[date]])</f>
        <v>3</v>
      </c>
      <c r="J355">
        <f>ROUNDUP(Table1[[#This Row],[Month]]/3,0)</f>
        <v>1</v>
      </c>
      <c r="K355">
        <f>YEAR(Table1[[#This Row],[date]])</f>
        <v>2021</v>
      </c>
      <c r="L355">
        <f>IF(Table1[[#This Row],[Month]]&gt;=10,Table1[[#This Row],[Year]]+1+543,Table1[[#This Row],[Year]]+543)</f>
        <v>2564</v>
      </c>
      <c r="M355">
        <f>SUM(Table1[[#This Row],[0.25]:[10.0]])</f>
        <v>9.0640000000000001</v>
      </c>
    </row>
    <row r="356" spans="1:13" hidden="1" x14ac:dyDescent="0.2">
      <c r="A356" t="s">
        <v>3</v>
      </c>
      <c r="B356" s="4">
        <v>44316</v>
      </c>
      <c r="C356">
        <v>0.63</v>
      </c>
      <c r="D356">
        <v>1.0660000000000001</v>
      </c>
      <c r="E356">
        <v>0.41199999999999998</v>
      </c>
      <c r="F356">
        <v>3.08</v>
      </c>
      <c r="G356">
        <v>0.46</v>
      </c>
      <c r="H356">
        <v>0.46800000000000003</v>
      </c>
      <c r="I356">
        <f>MONTH(Table1[[#This Row],[date]])</f>
        <v>4</v>
      </c>
      <c r="J356">
        <f>ROUNDUP(Table1[[#This Row],[Month]]/3,0)</f>
        <v>2</v>
      </c>
      <c r="K356">
        <f>YEAR(Table1[[#This Row],[date]])</f>
        <v>2021</v>
      </c>
      <c r="L356">
        <f>IF(Table1[[#This Row],[Month]]&gt;=10,Table1[[#This Row],[Year]]+1+543,Table1[[#This Row],[Year]]+543)</f>
        <v>2564</v>
      </c>
      <c r="M356">
        <f>SUM(Table1[[#This Row],[0.25]:[10.0]])</f>
        <v>6.1160000000000005</v>
      </c>
    </row>
    <row r="357" spans="1:13" hidden="1" x14ac:dyDescent="0.2">
      <c r="A357" t="s">
        <v>3</v>
      </c>
      <c r="B357" s="4">
        <v>44347</v>
      </c>
      <c r="C357">
        <v>0.53100000000000003</v>
      </c>
      <c r="D357">
        <v>0.81899999999999995</v>
      </c>
      <c r="E357">
        <v>0.5</v>
      </c>
      <c r="F357">
        <v>2.673</v>
      </c>
      <c r="G357">
        <v>0.29199999999999998</v>
      </c>
      <c r="H357">
        <v>0.40799999999999997</v>
      </c>
      <c r="I357">
        <f>MONTH(Table1[[#This Row],[date]])</f>
        <v>5</v>
      </c>
      <c r="J357">
        <f>ROUNDUP(Table1[[#This Row],[Month]]/3,0)</f>
        <v>2</v>
      </c>
      <c r="K357">
        <f>YEAR(Table1[[#This Row],[date]])</f>
        <v>2021</v>
      </c>
      <c r="L357">
        <f>IF(Table1[[#This Row],[Month]]&gt;=10,Table1[[#This Row],[Year]]+1+543,Table1[[#This Row],[Year]]+543)</f>
        <v>2564</v>
      </c>
      <c r="M357">
        <f>SUM(Table1[[#This Row],[0.25]:[10.0]])</f>
        <v>5.2229999999999999</v>
      </c>
    </row>
    <row r="358" spans="1:13" hidden="1" x14ac:dyDescent="0.2">
      <c r="A358" t="s">
        <v>3</v>
      </c>
      <c r="B358" s="4">
        <v>44377</v>
      </c>
      <c r="C358">
        <v>0.70799999999999996</v>
      </c>
      <c r="D358">
        <v>1.24</v>
      </c>
      <c r="E358">
        <v>0.64900000000000002</v>
      </c>
      <c r="F358">
        <v>2.8719999999999999</v>
      </c>
      <c r="G358">
        <v>0.47599999999999998</v>
      </c>
      <c r="H358">
        <v>0.44400000000000001</v>
      </c>
      <c r="I358">
        <f>MONTH(Table1[[#This Row],[date]])</f>
        <v>6</v>
      </c>
      <c r="J358">
        <f>ROUNDUP(Table1[[#This Row],[Month]]/3,0)</f>
        <v>2</v>
      </c>
      <c r="K358">
        <f>YEAR(Table1[[#This Row],[date]])</f>
        <v>2021</v>
      </c>
      <c r="L358">
        <f>IF(Table1[[#This Row],[Month]]&gt;=10,Table1[[#This Row],[Year]]+1+543,Table1[[#This Row],[Year]]+543)</f>
        <v>2564</v>
      </c>
      <c r="M358">
        <f>SUM(Table1[[#This Row],[0.25]:[10.0]])</f>
        <v>6.3889999999999993</v>
      </c>
    </row>
    <row r="359" spans="1:13" hidden="1" x14ac:dyDescent="0.2">
      <c r="A359" t="s">
        <v>3</v>
      </c>
      <c r="B359" s="4">
        <v>44408</v>
      </c>
      <c r="C359">
        <v>0.55400000000000005</v>
      </c>
      <c r="D359">
        <v>0.81</v>
      </c>
      <c r="E359">
        <v>0.51700000000000002</v>
      </c>
      <c r="F359">
        <v>2.5419999999999998</v>
      </c>
      <c r="G359">
        <v>0.33400000000000002</v>
      </c>
      <c r="H359">
        <v>0.372</v>
      </c>
      <c r="I359">
        <f>MONTH(Table1[[#This Row],[date]])</f>
        <v>7</v>
      </c>
      <c r="J359">
        <f>ROUNDUP(Table1[[#This Row],[Month]]/3,0)</f>
        <v>3</v>
      </c>
      <c r="K359">
        <f>YEAR(Table1[[#This Row],[date]])</f>
        <v>2021</v>
      </c>
      <c r="L359">
        <f>IF(Table1[[#This Row],[Month]]&gt;=10,Table1[[#This Row],[Year]]+1+543,Table1[[#This Row],[Year]]+543)</f>
        <v>2564</v>
      </c>
      <c r="M359">
        <f>SUM(Table1[[#This Row],[0.25]:[10.0]])</f>
        <v>5.1289999999999996</v>
      </c>
    </row>
    <row r="360" spans="1:13" hidden="1" x14ac:dyDescent="0.2">
      <c r="A360" t="s">
        <v>3</v>
      </c>
      <c r="B360" s="4">
        <v>44439</v>
      </c>
      <c r="C360">
        <v>0.71399999999999997</v>
      </c>
      <c r="D360">
        <v>1.0620000000000001</v>
      </c>
      <c r="E360">
        <v>0.60799999999999998</v>
      </c>
      <c r="F360">
        <v>3.137</v>
      </c>
      <c r="G360">
        <v>0.44</v>
      </c>
      <c r="H360">
        <v>0.52400000000000002</v>
      </c>
      <c r="I360">
        <f>MONTH(Table1[[#This Row],[date]])</f>
        <v>8</v>
      </c>
      <c r="J360">
        <f>ROUNDUP(Table1[[#This Row],[Month]]/3,0)</f>
        <v>3</v>
      </c>
      <c r="K360">
        <f>YEAR(Table1[[#This Row],[date]])</f>
        <v>2021</v>
      </c>
      <c r="L360">
        <f>IF(Table1[[#This Row],[Month]]&gt;=10,Table1[[#This Row],[Year]]+1+543,Table1[[#This Row],[Year]]+543)</f>
        <v>2564</v>
      </c>
      <c r="M360">
        <f>SUM(Table1[[#This Row],[0.25]:[10.0]])</f>
        <v>6.4850000000000003</v>
      </c>
    </row>
    <row r="361" spans="1:13" hidden="1" x14ac:dyDescent="0.2">
      <c r="A361" t="s">
        <v>3</v>
      </c>
      <c r="B361" s="4">
        <v>44469</v>
      </c>
      <c r="C361">
        <v>0.75900000000000001</v>
      </c>
      <c r="D361">
        <v>1.3169999999999999</v>
      </c>
      <c r="E361">
        <v>0.63300000000000001</v>
      </c>
      <c r="F361">
        <v>3.9009999999999998</v>
      </c>
      <c r="G361">
        <v>0.40200000000000002</v>
      </c>
      <c r="H361">
        <v>0.89600000000000002</v>
      </c>
      <c r="I361">
        <f>MONTH(Table1[[#This Row],[date]])</f>
        <v>9</v>
      </c>
      <c r="J361">
        <f>ROUNDUP(Table1[[#This Row],[Month]]/3,0)</f>
        <v>3</v>
      </c>
      <c r="K361">
        <f>YEAR(Table1[[#This Row],[date]])</f>
        <v>2021</v>
      </c>
      <c r="L361">
        <f>IF(Table1[[#This Row],[Month]]&gt;=10,Table1[[#This Row],[Year]]+1+543,Table1[[#This Row],[Year]]+543)</f>
        <v>2564</v>
      </c>
      <c r="M361">
        <f>SUM(Table1[[#This Row],[0.25]:[10.0]])</f>
        <v>7.9079999999999995</v>
      </c>
    </row>
    <row r="362" spans="1:13" hidden="1" x14ac:dyDescent="0.2">
      <c r="A362" t="s">
        <v>3</v>
      </c>
      <c r="B362" s="4">
        <v>44500</v>
      </c>
      <c r="C362">
        <v>0.747</v>
      </c>
      <c r="D362">
        <v>1.123</v>
      </c>
      <c r="E362">
        <v>0.627</v>
      </c>
      <c r="F362">
        <v>3.4390000000000001</v>
      </c>
      <c r="G362">
        <v>0.28199999999999997</v>
      </c>
      <c r="H362">
        <v>0.53600000000000003</v>
      </c>
      <c r="I362">
        <f>MONTH(Table1[[#This Row],[date]])</f>
        <v>10</v>
      </c>
      <c r="J362">
        <f>ROUNDUP(Table1[[#This Row],[Month]]/3,0)</f>
        <v>4</v>
      </c>
      <c r="K362">
        <f>YEAR(Table1[[#This Row],[date]])</f>
        <v>2021</v>
      </c>
      <c r="L362">
        <f>IF(Table1[[#This Row],[Month]]&gt;=10,Table1[[#This Row],[Year]]+1+543,Table1[[#This Row],[Year]]+543)</f>
        <v>2565</v>
      </c>
      <c r="M362">
        <f>SUM(Table1[[#This Row],[0.25]:[10.0]])</f>
        <v>6.7539999999999996</v>
      </c>
    </row>
    <row r="363" spans="1:13" hidden="1" x14ac:dyDescent="0.2">
      <c r="A363" t="s">
        <v>3</v>
      </c>
      <c r="B363" s="4">
        <v>44530</v>
      </c>
      <c r="C363">
        <v>0.86199999999999999</v>
      </c>
      <c r="D363">
        <v>1.325</v>
      </c>
      <c r="E363">
        <v>0.7</v>
      </c>
      <c r="F363">
        <v>3.375</v>
      </c>
      <c r="G363">
        <v>0.33800000000000002</v>
      </c>
      <c r="H363">
        <v>0.58799999999999997</v>
      </c>
      <c r="I363">
        <f>MONTH(Table1[[#This Row],[date]])</f>
        <v>11</v>
      </c>
      <c r="J363">
        <f>ROUNDUP(Table1[[#This Row],[Month]]/3,0)</f>
        <v>4</v>
      </c>
      <c r="K363">
        <f>YEAR(Table1[[#This Row],[date]])</f>
        <v>2021</v>
      </c>
      <c r="L363">
        <f>IF(Table1[[#This Row],[Month]]&gt;=10,Table1[[#This Row],[Year]]+1+543,Table1[[#This Row],[Year]]+543)</f>
        <v>2565</v>
      </c>
      <c r="M363">
        <f>SUM(Table1[[#This Row],[0.25]:[10.0]])</f>
        <v>7.1879999999999997</v>
      </c>
    </row>
    <row r="364" spans="1:13" hidden="1" x14ac:dyDescent="0.2">
      <c r="A364" t="s">
        <v>3</v>
      </c>
      <c r="B364" s="4">
        <v>44561</v>
      </c>
      <c r="C364">
        <v>1.0569999999999999</v>
      </c>
      <c r="D364">
        <v>1.7370000000000001</v>
      </c>
      <c r="E364">
        <v>0.746</v>
      </c>
      <c r="F364">
        <v>5.1719999999999997</v>
      </c>
      <c r="G364">
        <v>0.39600000000000002</v>
      </c>
      <c r="H364">
        <v>0.58799999999999997</v>
      </c>
      <c r="I364">
        <f>MONTH(Table1[[#This Row],[date]])</f>
        <v>12</v>
      </c>
      <c r="J364">
        <f>ROUNDUP(Table1[[#This Row],[Month]]/3,0)</f>
        <v>4</v>
      </c>
      <c r="K364">
        <f>YEAR(Table1[[#This Row],[date]])</f>
        <v>2021</v>
      </c>
      <c r="L364">
        <f>IF(Table1[[#This Row],[Month]]&gt;=10,Table1[[#This Row],[Year]]+1+543,Table1[[#This Row],[Year]]+543)</f>
        <v>2565</v>
      </c>
      <c r="M364">
        <f>SUM(Table1[[#This Row],[0.25]:[10.0]])</f>
        <v>9.6959999999999997</v>
      </c>
    </row>
    <row r="365" spans="1:13" hidden="1" x14ac:dyDescent="0.2">
      <c r="A365" t="s">
        <v>3</v>
      </c>
      <c r="B365" s="4">
        <v>44592</v>
      </c>
      <c r="C365">
        <v>0.878</v>
      </c>
      <c r="D365">
        <v>1.341</v>
      </c>
      <c r="E365">
        <v>0.58799999999999997</v>
      </c>
      <c r="F365">
        <v>4.3280000000000003</v>
      </c>
      <c r="G365">
        <v>0.41599999999999998</v>
      </c>
      <c r="H365">
        <v>0.60399999999999998</v>
      </c>
      <c r="I365">
        <f>MONTH(Table1[[#This Row],[date]])</f>
        <v>1</v>
      </c>
      <c r="J365">
        <f>ROUNDUP(Table1[[#This Row],[Month]]/3,0)</f>
        <v>1</v>
      </c>
      <c r="K365">
        <f>YEAR(Table1[[#This Row],[date]])</f>
        <v>2022</v>
      </c>
      <c r="L365">
        <f>IF(Table1[[#This Row],[Month]]&gt;=10,Table1[[#This Row],[Year]]+1+543,Table1[[#This Row],[Year]]+543)</f>
        <v>2565</v>
      </c>
      <c r="M365">
        <f>SUM(Table1[[#This Row],[0.25]:[10.0]])</f>
        <v>8.1549999999999994</v>
      </c>
    </row>
    <row r="366" spans="1:13" hidden="1" x14ac:dyDescent="0.2">
      <c r="A366" t="s">
        <v>3</v>
      </c>
      <c r="B366" s="4">
        <v>44620</v>
      </c>
      <c r="C366">
        <v>0.85199999999999998</v>
      </c>
      <c r="D366">
        <v>1.3560000000000001</v>
      </c>
      <c r="E366">
        <v>0.64500000000000002</v>
      </c>
      <c r="F366">
        <v>4.2229999999999999</v>
      </c>
      <c r="G366">
        <v>0.314</v>
      </c>
      <c r="H366">
        <v>0.48</v>
      </c>
      <c r="I366">
        <f>MONTH(Table1[[#This Row],[date]])</f>
        <v>2</v>
      </c>
      <c r="J366">
        <f>ROUNDUP(Table1[[#This Row],[Month]]/3,0)</f>
        <v>1</v>
      </c>
      <c r="K366">
        <f>YEAR(Table1[[#This Row],[date]])</f>
        <v>2022</v>
      </c>
      <c r="L366">
        <f>IF(Table1[[#This Row],[Month]]&gt;=10,Table1[[#This Row],[Year]]+1+543,Table1[[#This Row],[Year]]+543)</f>
        <v>2565</v>
      </c>
      <c r="M366">
        <f>SUM(Table1[[#This Row],[0.25]:[10.0]])</f>
        <v>7.870000000000001</v>
      </c>
    </row>
    <row r="367" spans="1:13" hidden="1" x14ac:dyDescent="0.2">
      <c r="A367" t="s">
        <v>3</v>
      </c>
      <c r="B367" s="4">
        <v>44651</v>
      </c>
      <c r="C367">
        <v>0.878</v>
      </c>
      <c r="D367">
        <v>1.3560000000000001</v>
      </c>
      <c r="E367">
        <v>0.66200000000000003</v>
      </c>
      <c r="F367">
        <v>3.7549999999999999</v>
      </c>
      <c r="G367">
        <v>0.35399999999999998</v>
      </c>
      <c r="H367">
        <v>0.6</v>
      </c>
      <c r="I367">
        <f>MONTH(Table1[[#This Row],[date]])</f>
        <v>3</v>
      </c>
      <c r="J367">
        <f>ROUNDUP(Table1[[#This Row],[Month]]/3,0)</f>
        <v>1</v>
      </c>
      <c r="K367">
        <f>YEAR(Table1[[#This Row],[date]])</f>
        <v>2022</v>
      </c>
      <c r="L367">
        <f>IF(Table1[[#This Row],[Month]]&gt;=10,Table1[[#This Row],[Year]]+1+543,Table1[[#This Row],[Year]]+543)</f>
        <v>2565</v>
      </c>
      <c r="M367">
        <f>SUM(Table1[[#This Row],[0.25]:[10.0]])</f>
        <v>7.6049999999999995</v>
      </c>
    </row>
    <row r="368" spans="1:13" hidden="1" x14ac:dyDescent="0.2">
      <c r="A368" t="s">
        <v>3</v>
      </c>
      <c r="B368" s="4">
        <v>44681</v>
      </c>
      <c r="C368">
        <v>1.0069999999999999</v>
      </c>
      <c r="D368">
        <v>1.639</v>
      </c>
      <c r="E368">
        <v>0.78400000000000003</v>
      </c>
      <c r="F368">
        <v>5.2809999999999997</v>
      </c>
      <c r="G368">
        <v>0.38800000000000001</v>
      </c>
      <c r="H368">
        <v>0.66400000000000003</v>
      </c>
      <c r="I368">
        <f>MONTH(Table1[[#This Row],[date]])</f>
        <v>4</v>
      </c>
      <c r="J368">
        <f>ROUNDUP(Table1[[#This Row],[Month]]/3,0)</f>
        <v>2</v>
      </c>
      <c r="K368">
        <f>YEAR(Table1[[#This Row],[date]])</f>
        <v>2022</v>
      </c>
      <c r="L368">
        <f>IF(Table1[[#This Row],[Month]]&gt;=10,Table1[[#This Row],[Year]]+1+543,Table1[[#This Row],[Year]]+543)</f>
        <v>2565</v>
      </c>
      <c r="M368">
        <f>SUM(Table1[[#This Row],[0.25]:[10.0]])</f>
        <v>9.7629999999999981</v>
      </c>
    </row>
    <row r="369" spans="1:13" hidden="1" x14ac:dyDescent="0.2">
      <c r="A369" t="s">
        <v>3</v>
      </c>
      <c r="B369" s="4">
        <v>44712</v>
      </c>
      <c r="C369">
        <v>0.93899999999999995</v>
      </c>
      <c r="D369">
        <v>1.405</v>
      </c>
      <c r="E369">
        <v>0.92700000000000005</v>
      </c>
      <c r="F369">
        <v>4.657</v>
      </c>
      <c r="G369">
        <v>0.39600000000000002</v>
      </c>
      <c r="H369">
        <v>0.61199999999999999</v>
      </c>
      <c r="I369">
        <f>MONTH(Table1[[#This Row],[date]])</f>
        <v>5</v>
      </c>
      <c r="J369">
        <f>ROUNDUP(Table1[[#This Row],[Month]]/3,0)</f>
        <v>2</v>
      </c>
      <c r="K369">
        <f>YEAR(Table1[[#This Row],[date]])</f>
        <v>2022</v>
      </c>
      <c r="L369">
        <f>IF(Table1[[#This Row],[Month]]&gt;=10,Table1[[#This Row],[Year]]+1+543,Table1[[#This Row],[Year]]+543)</f>
        <v>2565</v>
      </c>
      <c r="M369">
        <f>SUM(Table1[[#This Row],[0.25]:[10.0]])</f>
        <v>8.9359999999999999</v>
      </c>
    </row>
    <row r="370" spans="1:13" hidden="1" x14ac:dyDescent="0.2">
      <c r="A370" t="s">
        <v>3</v>
      </c>
      <c r="B370" s="4">
        <v>44742</v>
      </c>
      <c r="C370">
        <v>1.024</v>
      </c>
      <c r="D370">
        <v>1.6359999999999999</v>
      </c>
      <c r="E370">
        <v>1.202</v>
      </c>
      <c r="F370">
        <v>5.48</v>
      </c>
      <c r="G370">
        <v>0.29399999999999998</v>
      </c>
      <c r="H370">
        <v>0.55600000000000005</v>
      </c>
      <c r="I370">
        <f>MONTH(Table1[[#This Row],[date]])</f>
        <v>6</v>
      </c>
      <c r="J370">
        <f>ROUNDUP(Table1[[#This Row],[Month]]/3,0)</f>
        <v>2</v>
      </c>
      <c r="K370">
        <f>YEAR(Table1[[#This Row],[date]])</f>
        <v>2022</v>
      </c>
      <c r="L370">
        <f>IF(Table1[[#This Row],[Month]]&gt;=10,Table1[[#This Row],[Year]]+1+543,Table1[[#This Row],[Year]]+543)</f>
        <v>2565</v>
      </c>
      <c r="M370">
        <f>SUM(Table1[[#This Row],[0.25]:[10.0]])</f>
        <v>10.192</v>
      </c>
    </row>
    <row r="371" spans="1:13" hidden="1" x14ac:dyDescent="0.2">
      <c r="A371" t="s">
        <v>3</v>
      </c>
      <c r="B371" s="4">
        <v>44773</v>
      </c>
      <c r="C371">
        <v>0.94</v>
      </c>
      <c r="D371">
        <v>1.3839999999999999</v>
      </c>
      <c r="E371">
        <v>1.155</v>
      </c>
      <c r="F371">
        <v>5.3029999999999999</v>
      </c>
      <c r="G371">
        <v>0.34799999999999998</v>
      </c>
      <c r="H371">
        <v>0.44800000000000001</v>
      </c>
      <c r="I371">
        <f>MONTH(Table1[[#This Row],[date]])</f>
        <v>7</v>
      </c>
      <c r="J371">
        <f>ROUNDUP(Table1[[#This Row],[Month]]/3,0)</f>
        <v>3</v>
      </c>
      <c r="K371">
        <f>YEAR(Table1[[#This Row],[date]])</f>
        <v>2022</v>
      </c>
      <c r="L371">
        <f>IF(Table1[[#This Row],[Month]]&gt;=10,Table1[[#This Row],[Year]]+1+543,Table1[[#This Row],[Year]]+543)</f>
        <v>2565</v>
      </c>
      <c r="M371">
        <f>SUM(Table1[[#This Row],[0.25]:[10.0]])</f>
        <v>9.5780000000000012</v>
      </c>
    </row>
    <row r="372" spans="1:13" hidden="1" x14ac:dyDescent="0.2">
      <c r="A372" t="s">
        <v>3</v>
      </c>
      <c r="B372" s="4">
        <v>44804</v>
      </c>
      <c r="C372">
        <v>0.94</v>
      </c>
      <c r="D372">
        <v>1.4510000000000001</v>
      </c>
      <c r="E372">
        <v>0.81799999999999995</v>
      </c>
      <c r="F372">
        <v>4.8</v>
      </c>
      <c r="G372">
        <v>0.436</v>
      </c>
      <c r="H372">
        <v>0.628</v>
      </c>
      <c r="I372">
        <f>MONTH(Table1[[#This Row],[date]])</f>
        <v>8</v>
      </c>
      <c r="J372">
        <f>ROUNDUP(Table1[[#This Row],[Month]]/3,0)</f>
        <v>3</v>
      </c>
      <c r="K372">
        <f>YEAR(Table1[[#This Row],[date]])</f>
        <v>2022</v>
      </c>
      <c r="L372">
        <f>IF(Table1[[#This Row],[Month]]&gt;=10,Table1[[#This Row],[Year]]+1+543,Table1[[#This Row],[Year]]+543)</f>
        <v>2565</v>
      </c>
      <c r="M372">
        <f>SUM(Table1[[#This Row],[0.25]:[10.0]])</f>
        <v>9.0730000000000004</v>
      </c>
    </row>
    <row r="373" spans="1:13" hidden="1" x14ac:dyDescent="0.2">
      <c r="A373" t="s">
        <v>3</v>
      </c>
      <c r="B373" s="4">
        <v>44834</v>
      </c>
      <c r="C373">
        <v>0.76100000000000001</v>
      </c>
      <c r="D373">
        <v>1.2030000000000001</v>
      </c>
      <c r="E373">
        <v>0.58299999999999996</v>
      </c>
      <c r="F373">
        <v>3.593</v>
      </c>
      <c r="G373">
        <v>0.29399999999999998</v>
      </c>
      <c r="H373">
        <v>0.47599999999999998</v>
      </c>
      <c r="I373">
        <f>MONTH(Table1[[#This Row],[date]])</f>
        <v>9</v>
      </c>
      <c r="J373">
        <f>ROUNDUP(Table1[[#This Row],[Month]]/3,0)</f>
        <v>3</v>
      </c>
      <c r="K373">
        <f>YEAR(Table1[[#This Row],[date]])</f>
        <v>2022</v>
      </c>
      <c r="L373">
        <f>IF(Table1[[#This Row],[Month]]&gt;=10,Table1[[#This Row],[Year]]+1+543,Table1[[#This Row],[Year]]+543)</f>
        <v>2565</v>
      </c>
      <c r="M373">
        <f>SUM(Table1[[#This Row],[0.25]:[10.0]])</f>
        <v>6.9099999999999993</v>
      </c>
    </row>
    <row r="374" spans="1:13" hidden="1" x14ac:dyDescent="0.2">
      <c r="A374" t="s">
        <v>3</v>
      </c>
      <c r="B374" s="4">
        <v>44865</v>
      </c>
      <c r="C374">
        <v>0.68300000000000005</v>
      </c>
      <c r="D374">
        <v>1.0009999999999999</v>
      </c>
      <c r="E374">
        <v>0.45900000000000002</v>
      </c>
      <c r="F374">
        <v>3.5179999999999998</v>
      </c>
      <c r="G374">
        <v>0.26400000000000001</v>
      </c>
      <c r="H374">
        <v>0.376</v>
      </c>
      <c r="I374">
        <f>MONTH(Table1[[#This Row],[date]])</f>
        <v>10</v>
      </c>
      <c r="J374">
        <f>ROUNDUP(Table1[[#This Row],[Month]]/3,0)</f>
        <v>4</v>
      </c>
      <c r="K374">
        <f>YEAR(Table1[[#This Row],[date]])</f>
        <v>2022</v>
      </c>
      <c r="L374">
        <f>IF(Table1[[#This Row],[Month]]&gt;=10,Table1[[#This Row],[Year]]+1+543,Table1[[#This Row],[Year]]+543)</f>
        <v>2566</v>
      </c>
      <c r="M374">
        <f>SUM(Table1[[#This Row],[0.25]:[10.0]])</f>
        <v>6.3010000000000002</v>
      </c>
    </row>
    <row r="375" spans="1:13" hidden="1" x14ac:dyDescent="0.2">
      <c r="A375" t="s">
        <v>3</v>
      </c>
      <c r="B375" s="4">
        <v>44895</v>
      </c>
      <c r="C375">
        <v>0.86399999999999999</v>
      </c>
      <c r="D375">
        <v>1.2230000000000001</v>
      </c>
      <c r="E375">
        <v>0.88300000000000001</v>
      </c>
      <c r="F375">
        <v>3.621</v>
      </c>
      <c r="G375">
        <v>0.34200000000000003</v>
      </c>
      <c r="H375">
        <v>0.50800000000000001</v>
      </c>
      <c r="I375">
        <f>MONTH(Table1[[#This Row],[date]])</f>
        <v>11</v>
      </c>
      <c r="J375">
        <f>ROUNDUP(Table1[[#This Row],[Month]]/3,0)</f>
        <v>4</v>
      </c>
      <c r="K375">
        <f>YEAR(Table1[[#This Row],[date]])</f>
        <v>2022</v>
      </c>
      <c r="L375">
        <f>IF(Table1[[#This Row],[Month]]&gt;=10,Table1[[#This Row],[Year]]+1+543,Table1[[#This Row],[Year]]+543)</f>
        <v>2566</v>
      </c>
      <c r="M375">
        <f>SUM(Table1[[#This Row],[0.25]:[10.0]])</f>
        <v>7.4409999999999998</v>
      </c>
    </row>
    <row r="376" spans="1:13" hidden="1" x14ac:dyDescent="0.2">
      <c r="A376" t="s">
        <v>3</v>
      </c>
      <c r="B376" s="4">
        <v>44926</v>
      </c>
      <c r="C376">
        <v>1.167</v>
      </c>
      <c r="D376">
        <v>1.6890000000000001</v>
      </c>
      <c r="E376">
        <v>0.74</v>
      </c>
      <c r="F376">
        <v>4.742</v>
      </c>
      <c r="G376">
        <v>0.41199999999999998</v>
      </c>
      <c r="H376">
        <v>0.60799999999999998</v>
      </c>
      <c r="I376">
        <f>MONTH(Table1[[#This Row],[date]])</f>
        <v>12</v>
      </c>
      <c r="J376">
        <f>ROUNDUP(Table1[[#This Row],[Month]]/3,0)</f>
        <v>4</v>
      </c>
      <c r="K376">
        <f>YEAR(Table1[[#This Row],[date]])</f>
        <v>2022</v>
      </c>
      <c r="L376">
        <f>IF(Table1[[#This Row],[Month]]&gt;=10,Table1[[#This Row],[Year]]+1+543,Table1[[#This Row],[Year]]+543)</f>
        <v>2566</v>
      </c>
      <c r="M376">
        <f>SUM(Table1[[#This Row],[0.25]:[10.0]])</f>
        <v>9.3580000000000023</v>
      </c>
    </row>
    <row r="377" spans="1:13" hidden="1" x14ac:dyDescent="0.2">
      <c r="A377" t="s">
        <v>3</v>
      </c>
      <c r="B377" s="4">
        <v>44957</v>
      </c>
      <c r="C377">
        <v>0.872</v>
      </c>
      <c r="D377">
        <v>1.276</v>
      </c>
      <c r="E377">
        <v>0.79200000000000004</v>
      </c>
      <c r="F377">
        <v>4.3689999999999998</v>
      </c>
      <c r="G377">
        <v>0.378</v>
      </c>
      <c r="H377">
        <v>0.63200000000000001</v>
      </c>
      <c r="I377">
        <f>MONTH(Table1[[#This Row],[date]])</f>
        <v>1</v>
      </c>
      <c r="J377">
        <f>ROUNDUP(Table1[[#This Row],[Month]]/3,0)</f>
        <v>1</v>
      </c>
      <c r="K377">
        <f>YEAR(Table1[[#This Row],[date]])</f>
        <v>2023</v>
      </c>
      <c r="L377">
        <f>IF(Table1[[#This Row],[Month]]&gt;=10,Table1[[#This Row],[Year]]+1+543,Table1[[#This Row],[Year]]+543)</f>
        <v>2566</v>
      </c>
      <c r="M377">
        <f>SUM(Table1[[#This Row],[0.25]:[10.0]])</f>
        <v>8.3190000000000008</v>
      </c>
    </row>
    <row r="378" spans="1:13" hidden="1" x14ac:dyDescent="0.2">
      <c r="A378" t="s">
        <v>3</v>
      </c>
      <c r="B378" s="4">
        <v>44985</v>
      </c>
      <c r="C378">
        <v>0.95</v>
      </c>
      <c r="D378">
        <v>1.3779999999999999</v>
      </c>
      <c r="E378">
        <v>0.78400000000000003</v>
      </c>
      <c r="F378">
        <v>4.2210000000000001</v>
      </c>
      <c r="G378">
        <v>0.32200000000000001</v>
      </c>
      <c r="H378">
        <v>0.55600000000000005</v>
      </c>
      <c r="I378">
        <f>MONTH(Table1[[#This Row],[date]])</f>
        <v>2</v>
      </c>
      <c r="J378">
        <f>ROUNDUP(Table1[[#This Row],[Month]]/3,0)</f>
        <v>1</v>
      </c>
      <c r="K378">
        <f>YEAR(Table1[[#This Row],[date]])</f>
        <v>2023</v>
      </c>
      <c r="L378">
        <f>IF(Table1[[#This Row],[Month]]&gt;=10,Table1[[#This Row],[Year]]+1+543,Table1[[#This Row],[Year]]+543)</f>
        <v>2566</v>
      </c>
      <c r="M378">
        <f>SUM(Table1[[#This Row],[0.25]:[10.0]])</f>
        <v>8.2110000000000003</v>
      </c>
    </row>
    <row r="379" spans="1:13" hidden="1" x14ac:dyDescent="0.2">
      <c r="A379" t="s">
        <v>3</v>
      </c>
      <c r="B379" s="4">
        <v>45016</v>
      </c>
      <c r="C379">
        <v>1.0069999999999999</v>
      </c>
      <c r="D379">
        <v>1.508</v>
      </c>
      <c r="E379">
        <v>0.90200000000000002</v>
      </c>
      <c r="F379">
        <v>5.133</v>
      </c>
      <c r="G379">
        <v>0.496</v>
      </c>
      <c r="H379">
        <v>0.59199999999999997</v>
      </c>
      <c r="I379">
        <f>MONTH(Table1[[#This Row],[date]])</f>
        <v>3</v>
      </c>
      <c r="J379">
        <f>ROUNDUP(Table1[[#This Row],[Month]]/3,0)</f>
        <v>1</v>
      </c>
      <c r="K379">
        <f>YEAR(Table1[[#This Row],[date]])</f>
        <v>2023</v>
      </c>
      <c r="L379">
        <f>IF(Table1[[#This Row],[Month]]&gt;=10,Table1[[#This Row],[Year]]+1+543,Table1[[#This Row],[Year]]+543)</f>
        <v>2566</v>
      </c>
      <c r="M379">
        <f>SUM(Table1[[#This Row],[0.25]:[10.0]])</f>
        <v>9.6380000000000017</v>
      </c>
    </row>
    <row r="380" spans="1:13" hidden="1" x14ac:dyDescent="0.2">
      <c r="A380" t="s">
        <v>3</v>
      </c>
      <c r="B380" s="4">
        <v>45046</v>
      </c>
      <c r="C380">
        <v>0.78900000000000003</v>
      </c>
      <c r="D380">
        <v>1.1499999999999999</v>
      </c>
      <c r="E380">
        <v>0.59099999999999997</v>
      </c>
      <c r="F380">
        <v>3.8650000000000002</v>
      </c>
      <c r="G380">
        <v>0.374</v>
      </c>
      <c r="H380">
        <v>0.60799999999999998</v>
      </c>
      <c r="I380">
        <f>MONTH(Table1[[#This Row],[date]])</f>
        <v>4</v>
      </c>
      <c r="J380">
        <f>ROUNDUP(Table1[[#This Row],[Month]]/3,0)</f>
        <v>2</v>
      </c>
      <c r="K380">
        <f>YEAR(Table1[[#This Row],[date]])</f>
        <v>2023</v>
      </c>
      <c r="L380">
        <f>IF(Table1[[#This Row],[Month]]&gt;=10,Table1[[#This Row],[Year]]+1+543,Table1[[#This Row],[Year]]+543)</f>
        <v>2566</v>
      </c>
      <c r="M380">
        <f>SUM(Table1[[#This Row],[0.25]:[10.0]])</f>
        <v>7.3769999999999998</v>
      </c>
    </row>
    <row r="381" spans="1:13" hidden="1" x14ac:dyDescent="0.2">
      <c r="A381" t="s">
        <v>3</v>
      </c>
      <c r="B381" s="4">
        <v>45077</v>
      </c>
      <c r="C381">
        <v>0.85099999999999998</v>
      </c>
      <c r="D381">
        <v>1.2969999999999999</v>
      </c>
      <c r="E381">
        <v>0.75900000000000001</v>
      </c>
      <c r="F381">
        <v>4.0709999999999997</v>
      </c>
      <c r="G381">
        <v>0.32400000000000001</v>
      </c>
      <c r="H381">
        <v>0.52800000000000002</v>
      </c>
      <c r="I381">
        <f>MONTH(Table1[[#This Row],[date]])</f>
        <v>5</v>
      </c>
      <c r="J381">
        <f>ROUNDUP(Table1[[#This Row],[Month]]/3,0)</f>
        <v>2</v>
      </c>
      <c r="K381">
        <f>YEAR(Table1[[#This Row],[date]])</f>
        <v>2023</v>
      </c>
      <c r="L381">
        <f>IF(Table1[[#This Row],[Month]]&gt;=10,Table1[[#This Row],[Year]]+1+543,Table1[[#This Row],[Year]]+543)</f>
        <v>2566</v>
      </c>
      <c r="M381">
        <f>SUM(Table1[[#This Row],[0.25]:[10.0]])</f>
        <v>7.83</v>
      </c>
    </row>
    <row r="382" spans="1:13" hidden="1" x14ac:dyDescent="0.2">
      <c r="A382" t="s">
        <v>3</v>
      </c>
      <c r="B382" s="4">
        <v>45107</v>
      </c>
      <c r="C382">
        <v>0.76100000000000001</v>
      </c>
      <c r="D382">
        <v>1.196</v>
      </c>
      <c r="E382">
        <v>0.67</v>
      </c>
      <c r="F382">
        <v>3.9049999999999998</v>
      </c>
      <c r="G382">
        <v>0.38400000000000001</v>
      </c>
      <c r="H382">
        <v>0.55200000000000005</v>
      </c>
      <c r="I382">
        <f>MONTH(Table1[[#This Row],[date]])</f>
        <v>6</v>
      </c>
      <c r="J382">
        <f>ROUNDUP(Table1[[#This Row],[Month]]/3,0)</f>
        <v>2</v>
      </c>
      <c r="K382">
        <f>YEAR(Table1[[#This Row],[date]])</f>
        <v>2023</v>
      </c>
      <c r="L382">
        <f>IF(Table1[[#This Row],[Month]]&gt;=10,Table1[[#This Row],[Year]]+1+543,Table1[[#This Row],[Year]]+543)</f>
        <v>2566</v>
      </c>
      <c r="M382">
        <f>SUM(Table1[[#This Row],[0.25]:[10.0]])</f>
        <v>7.468</v>
      </c>
    </row>
    <row r="383" spans="1:13" hidden="1" x14ac:dyDescent="0.2">
      <c r="A383" t="s">
        <v>3</v>
      </c>
      <c r="B383" s="4">
        <v>45138</v>
      </c>
      <c r="C383">
        <v>0.65900000000000003</v>
      </c>
      <c r="D383">
        <v>1.048</v>
      </c>
      <c r="E383">
        <v>0.55100000000000005</v>
      </c>
      <c r="F383">
        <v>3.3780000000000001</v>
      </c>
      <c r="G383">
        <v>0.32800000000000001</v>
      </c>
      <c r="H383">
        <v>0.54400000000000004</v>
      </c>
      <c r="I383">
        <f>MONTH(Table1[[#This Row],[date]])</f>
        <v>7</v>
      </c>
      <c r="J383">
        <f>ROUNDUP(Table1[[#This Row],[Month]]/3,0)</f>
        <v>3</v>
      </c>
      <c r="K383">
        <f>YEAR(Table1[[#This Row],[date]])</f>
        <v>2023</v>
      </c>
      <c r="L383">
        <f>IF(Table1[[#This Row],[Month]]&gt;=10,Table1[[#This Row],[Year]]+1+543,Table1[[#This Row],[Year]]+543)</f>
        <v>2566</v>
      </c>
      <c r="M383">
        <f>SUM(Table1[[#This Row],[0.25]:[10.0]])</f>
        <v>6.5080000000000009</v>
      </c>
    </row>
    <row r="384" spans="1:13" hidden="1" x14ac:dyDescent="0.2">
      <c r="A384" t="s">
        <v>3</v>
      </c>
      <c r="B384" s="4">
        <v>45169</v>
      </c>
      <c r="C384">
        <v>0.876</v>
      </c>
      <c r="D384">
        <v>1.3360000000000001</v>
      </c>
      <c r="E384">
        <v>1.254</v>
      </c>
      <c r="F384">
        <v>5.5430000000000001</v>
      </c>
      <c r="G384">
        <v>0.41599999999999998</v>
      </c>
      <c r="H384">
        <v>0.748</v>
      </c>
      <c r="I384">
        <f>MONTH(Table1[[#This Row],[date]])</f>
        <v>8</v>
      </c>
      <c r="J384">
        <f>ROUNDUP(Table1[[#This Row],[Month]]/3,0)</f>
        <v>3</v>
      </c>
      <c r="K384">
        <f>YEAR(Table1[[#This Row],[date]])</f>
        <v>2023</v>
      </c>
      <c r="L384">
        <f>IF(Table1[[#This Row],[Month]]&gt;=10,Table1[[#This Row],[Year]]+1+543,Table1[[#This Row],[Year]]+543)</f>
        <v>2566</v>
      </c>
      <c r="M384">
        <f>SUM(Table1[[#This Row],[0.25]:[10.0]])</f>
        <v>10.173</v>
      </c>
    </row>
    <row r="385" spans="1:13" hidden="1" x14ac:dyDescent="0.2">
      <c r="A385" t="s">
        <v>3</v>
      </c>
      <c r="B385" s="4">
        <v>45199</v>
      </c>
      <c r="C385">
        <v>0.76300000000000001</v>
      </c>
      <c r="D385">
        <v>1.1819999999999999</v>
      </c>
      <c r="E385">
        <v>0.58799999999999997</v>
      </c>
      <c r="F385">
        <v>3.2450000000000001</v>
      </c>
      <c r="G385">
        <v>0.38</v>
      </c>
      <c r="H385">
        <v>0.69199999999999995</v>
      </c>
      <c r="I385">
        <f>MONTH(Table1[[#This Row],[date]])</f>
        <v>9</v>
      </c>
      <c r="J385">
        <f>ROUNDUP(Table1[[#This Row],[Month]]/3,0)</f>
        <v>3</v>
      </c>
      <c r="K385">
        <f>YEAR(Table1[[#This Row],[date]])</f>
        <v>2023</v>
      </c>
      <c r="L385">
        <f>IF(Table1[[#This Row],[Month]]&gt;=10,Table1[[#This Row],[Year]]+1+543,Table1[[#This Row],[Year]]+543)</f>
        <v>2566</v>
      </c>
      <c r="M385">
        <f>SUM(Table1[[#This Row],[0.25]:[10.0]])</f>
        <v>6.8500000000000005</v>
      </c>
    </row>
    <row r="386" spans="1:13" hidden="1" x14ac:dyDescent="0.2">
      <c r="A386" t="s">
        <v>3</v>
      </c>
      <c r="B386" s="4">
        <v>45230</v>
      </c>
      <c r="C386">
        <v>0.69399999999999995</v>
      </c>
      <c r="D386">
        <v>0.998</v>
      </c>
      <c r="E386">
        <v>0.50700000000000001</v>
      </c>
      <c r="F386">
        <v>3.085</v>
      </c>
      <c r="G386">
        <v>0.35399999999999998</v>
      </c>
      <c r="H386">
        <v>0.65600000000000003</v>
      </c>
      <c r="I386">
        <f>MONTH(Table1[[#This Row],[date]])</f>
        <v>10</v>
      </c>
      <c r="J386">
        <f>ROUNDUP(Table1[[#This Row],[Month]]/3,0)</f>
        <v>4</v>
      </c>
      <c r="K386">
        <f>YEAR(Table1[[#This Row],[date]])</f>
        <v>2023</v>
      </c>
      <c r="L386">
        <f>IF(Table1[[#This Row],[Month]]&gt;=10,Table1[[#This Row],[Year]]+1+543,Table1[[#This Row],[Year]]+543)</f>
        <v>2567</v>
      </c>
      <c r="M386">
        <f>SUM(Table1[[#This Row],[0.25]:[10.0]])</f>
        <v>6.2939999999999996</v>
      </c>
    </row>
    <row r="387" spans="1:13" hidden="1" x14ac:dyDescent="0.2">
      <c r="A387" t="s">
        <v>3</v>
      </c>
      <c r="B387" s="4">
        <v>45260</v>
      </c>
      <c r="C387">
        <v>0.71099999999999997</v>
      </c>
      <c r="D387">
        <v>1.0089999999999999</v>
      </c>
      <c r="E387">
        <v>0.624</v>
      </c>
      <c r="F387">
        <v>4.0289999999999999</v>
      </c>
      <c r="G387">
        <v>0.372</v>
      </c>
      <c r="H387">
        <v>0.70399999999999996</v>
      </c>
      <c r="I387">
        <f>MONTH(Table1[[#This Row],[date]])</f>
        <v>11</v>
      </c>
      <c r="J387">
        <f>ROUNDUP(Table1[[#This Row],[Month]]/3,0)</f>
        <v>4</v>
      </c>
      <c r="K387">
        <f>YEAR(Table1[[#This Row],[date]])</f>
        <v>2023</v>
      </c>
      <c r="L387">
        <f>IF(Table1[[#This Row],[Month]]&gt;=10,Table1[[#This Row],[Year]]+1+543,Table1[[#This Row],[Year]]+543)</f>
        <v>2567</v>
      </c>
      <c r="M387">
        <f>SUM(Table1[[#This Row],[0.25]:[10.0]])</f>
        <v>7.448999999999999</v>
      </c>
    </row>
    <row r="388" spans="1:13" hidden="1" x14ac:dyDescent="0.2">
      <c r="A388" t="s">
        <v>3</v>
      </c>
      <c r="B388" s="4">
        <v>45291</v>
      </c>
      <c r="C388">
        <v>0.85099999999999998</v>
      </c>
      <c r="D388">
        <v>1.5529999999999999</v>
      </c>
      <c r="E388">
        <v>0.98399999999999999</v>
      </c>
      <c r="F388">
        <v>5.2359999999999998</v>
      </c>
      <c r="G388">
        <v>0.36799999999999999</v>
      </c>
      <c r="H388">
        <v>0.63600000000000001</v>
      </c>
      <c r="I388">
        <f>MONTH(Table1[[#This Row],[date]])</f>
        <v>12</v>
      </c>
      <c r="J388">
        <f>ROUNDUP(Table1[[#This Row],[Month]]/3,0)</f>
        <v>4</v>
      </c>
      <c r="K388">
        <f>YEAR(Table1[[#This Row],[date]])</f>
        <v>2023</v>
      </c>
      <c r="L388">
        <f>IF(Table1[[#This Row],[Month]]&gt;=10,Table1[[#This Row],[Year]]+1+543,Table1[[#This Row],[Year]]+543)</f>
        <v>2567</v>
      </c>
      <c r="M388">
        <f>SUM(Table1[[#This Row],[0.25]:[10.0]])</f>
        <v>9.6279999999999983</v>
      </c>
    </row>
    <row r="389" spans="1:13" hidden="1" x14ac:dyDescent="0.2">
      <c r="A389" t="s">
        <v>3</v>
      </c>
      <c r="B389" s="4">
        <v>45322</v>
      </c>
      <c r="C389">
        <v>0.83199999999999996</v>
      </c>
      <c r="D389">
        <v>1.28</v>
      </c>
      <c r="E389">
        <v>0.68500000000000005</v>
      </c>
      <c r="F389">
        <v>4.3929999999999998</v>
      </c>
      <c r="G389">
        <v>0.41599999999999998</v>
      </c>
      <c r="H389">
        <v>0.72399999999999998</v>
      </c>
      <c r="I389">
        <f>MONTH(Table1[[#This Row],[date]])</f>
        <v>1</v>
      </c>
      <c r="J389">
        <f>ROUNDUP(Table1[[#This Row],[Month]]/3,0)</f>
        <v>1</v>
      </c>
      <c r="K389">
        <f>YEAR(Table1[[#This Row],[date]])</f>
        <v>2024</v>
      </c>
      <c r="L389">
        <f>IF(Table1[[#This Row],[Month]]&gt;=10,Table1[[#This Row],[Year]]+1+543,Table1[[#This Row],[Year]]+543)</f>
        <v>2567</v>
      </c>
      <c r="M389">
        <f>SUM(Table1[[#This Row],[0.25]:[10.0]])</f>
        <v>8.33</v>
      </c>
    </row>
    <row r="390" spans="1:13" hidden="1" x14ac:dyDescent="0.2">
      <c r="A390" t="s">
        <v>3</v>
      </c>
      <c r="B390" s="4">
        <v>45351</v>
      </c>
      <c r="C390">
        <v>0.9</v>
      </c>
      <c r="D390">
        <v>1.319</v>
      </c>
      <c r="E390">
        <v>0.69699999999999995</v>
      </c>
      <c r="F390">
        <v>4.6920000000000002</v>
      </c>
      <c r="G390">
        <v>0.438</v>
      </c>
      <c r="H390">
        <v>0.60399999999999998</v>
      </c>
      <c r="I390">
        <f>MONTH(Table1[[#This Row],[date]])</f>
        <v>2</v>
      </c>
      <c r="J390">
        <f>ROUNDUP(Table1[[#This Row],[Month]]/3,0)</f>
        <v>1</v>
      </c>
      <c r="K390">
        <f>YEAR(Table1[[#This Row],[date]])</f>
        <v>2024</v>
      </c>
      <c r="L390">
        <f>IF(Table1[[#This Row],[Month]]&gt;=10,Table1[[#This Row],[Year]]+1+543,Table1[[#This Row],[Year]]+543)</f>
        <v>2567</v>
      </c>
      <c r="M390">
        <f>SUM(Table1[[#This Row],[0.25]:[10.0]])</f>
        <v>8.65</v>
      </c>
    </row>
    <row r="391" spans="1:13" hidden="1" x14ac:dyDescent="0.2">
      <c r="A391" t="s">
        <v>3</v>
      </c>
      <c r="B391" s="4">
        <v>45382</v>
      </c>
      <c r="C391">
        <v>0.88</v>
      </c>
      <c r="D391">
        <v>1.446</v>
      </c>
      <c r="E391">
        <v>0.89900000000000002</v>
      </c>
      <c r="F391">
        <v>5.5839999999999996</v>
      </c>
      <c r="G391">
        <v>0.35399999999999998</v>
      </c>
      <c r="H391">
        <v>0.61199999999999999</v>
      </c>
      <c r="I391">
        <f>MONTH(Table1[[#This Row],[date]])</f>
        <v>3</v>
      </c>
      <c r="J391">
        <f>ROUNDUP(Table1[[#This Row],[Month]]/3,0)</f>
        <v>1</v>
      </c>
      <c r="K391">
        <f>YEAR(Table1[[#This Row],[date]])</f>
        <v>2024</v>
      </c>
      <c r="L391">
        <f>IF(Table1[[#This Row],[Month]]&gt;=10,Table1[[#This Row],[Year]]+1+543,Table1[[#This Row],[Year]]+543)</f>
        <v>2567</v>
      </c>
      <c r="M391">
        <f>SUM(Table1[[#This Row],[0.25]:[10.0]])</f>
        <v>9.7749999999999986</v>
      </c>
    </row>
    <row r="392" spans="1:13" hidden="1" x14ac:dyDescent="0.2">
      <c r="A392" t="s">
        <v>3</v>
      </c>
      <c r="B392" s="4">
        <v>45412</v>
      </c>
      <c r="C392">
        <v>0.86199999999999999</v>
      </c>
      <c r="D392">
        <v>1.3480000000000001</v>
      </c>
      <c r="E392">
        <v>0.59799999999999998</v>
      </c>
      <c r="F392">
        <v>4.149</v>
      </c>
      <c r="G392">
        <v>0.38600000000000001</v>
      </c>
      <c r="H392">
        <v>0.73199999999999998</v>
      </c>
      <c r="I392">
        <f>MONTH(Table1[[#This Row],[date]])</f>
        <v>4</v>
      </c>
      <c r="J392">
        <f>ROUNDUP(Table1[[#This Row],[Month]]/3,0)</f>
        <v>2</v>
      </c>
      <c r="K392">
        <f>YEAR(Table1[[#This Row],[date]])</f>
        <v>2024</v>
      </c>
      <c r="L392">
        <f>IF(Table1[[#This Row],[Month]]&gt;=10,Table1[[#This Row],[Year]]+1+543,Table1[[#This Row],[Year]]+543)</f>
        <v>2567</v>
      </c>
      <c r="M392">
        <f>SUM(Table1[[#This Row],[0.25]:[10.0]])</f>
        <v>8.0749999999999993</v>
      </c>
    </row>
    <row r="393" spans="1:13" hidden="1" x14ac:dyDescent="0.2">
      <c r="A393" t="s">
        <v>3</v>
      </c>
      <c r="B393" s="4">
        <v>45443</v>
      </c>
      <c r="C393">
        <v>0.88200000000000001</v>
      </c>
      <c r="D393">
        <v>1.234</v>
      </c>
      <c r="E393">
        <v>0.81399999999999995</v>
      </c>
      <c r="F393">
        <v>4.3620000000000001</v>
      </c>
      <c r="G393">
        <v>0.36399999999999999</v>
      </c>
      <c r="H393">
        <v>0.70399999999999996</v>
      </c>
      <c r="I393">
        <f>MONTH(Table1[[#This Row],[date]])</f>
        <v>5</v>
      </c>
      <c r="J393">
        <f>ROUNDUP(Table1[[#This Row],[Month]]/3,0)</f>
        <v>2</v>
      </c>
      <c r="K393">
        <f>YEAR(Table1[[#This Row],[date]])</f>
        <v>2024</v>
      </c>
      <c r="L393">
        <f>IF(Table1[[#This Row],[Month]]&gt;=10,Table1[[#This Row],[Year]]+1+543,Table1[[#This Row],[Year]]+543)</f>
        <v>2567</v>
      </c>
      <c r="M393">
        <f>SUM(Table1[[#This Row],[0.25]:[10.0]])</f>
        <v>8.36</v>
      </c>
    </row>
    <row r="394" spans="1:13" hidden="1" x14ac:dyDescent="0.2">
      <c r="A394" t="s">
        <v>3</v>
      </c>
      <c r="B394" s="4">
        <v>45473</v>
      </c>
      <c r="C394">
        <v>0.65300000000000002</v>
      </c>
      <c r="D394">
        <v>1.143</v>
      </c>
      <c r="E394">
        <v>0.77700000000000002</v>
      </c>
      <c r="F394">
        <v>4.25</v>
      </c>
      <c r="G394">
        <v>0.35</v>
      </c>
      <c r="H394">
        <v>0.7</v>
      </c>
      <c r="I394">
        <f>MONTH(Table1[[#This Row],[date]])</f>
        <v>6</v>
      </c>
      <c r="J394">
        <f>ROUNDUP(Table1[[#This Row],[Month]]/3,0)</f>
        <v>2</v>
      </c>
      <c r="K394">
        <f>YEAR(Table1[[#This Row],[date]])</f>
        <v>2024</v>
      </c>
      <c r="L394">
        <f>IF(Table1[[#This Row],[Month]]&gt;=10,Table1[[#This Row],[Year]]+1+543,Table1[[#This Row],[Year]]+543)</f>
        <v>2567</v>
      </c>
      <c r="M394">
        <f>SUM(Table1[[#This Row],[0.25]:[10.0]])</f>
        <v>7.8730000000000002</v>
      </c>
    </row>
    <row r="395" spans="1:13" hidden="1" x14ac:dyDescent="0.2">
      <c r="A395" t="s">
        <v>3</v>
      </c>
      <c r="B395" s="4">
        <v>45504</v>
      </c>
      <c r="C395">
        <v>0.76400000000000001</v>
      </c>
      <c r="D395">
        <v>1.119</v>
      </c>
      <c r="E395">
        <v>0.82099999999999995</v>
      </c>
      <c r="F395">
        <v>3.976</v>
      </c>
      <c r="G395">
        <v>0.29799999999999999</v>
      </c>
      <c r="H395">
        <v>0.56399999999999995</v>
      </c>
      <c r="I395">
        <f>MONTH(Table1[[#This Row],[date]])</f>
        <v>7</v>
      </c>
      <c r="J395">
        <f>ROUNDUP(Table1[[#This Row],[Month]]/3,0)</f>
        <v>3</v>
      </c>
      <c r="K395">
        <f>YEAR(Table1[[#This Row],[date]])</f>
        <v>2024</v>
      </c>
      <c r="L395">
        <f>IF(Table1[[#This Row],[Month]]&gt;=10,Table1[[#This Row],[Year]]+1+543,Table1[[#This Row],[Year]]+543)</f>
        <v>2567</v>
      </c>
      <c r="M395">
        <f>SUM(Table1[[#This Row],[0.25]:[10.0]])</f>
        <v>7.5419999999999998</v>
      </c>
    </row>
    <row r="396" spans="1:13" hidden="1" x14ac:dyDescent="0.2">
      <c r="A396" t="s">
        <v>3</v>
      </c>
      <c r="B396" s="4">
        <v>45535</v>
      </c>
      <c r="C396">
        <v>0.85499999999999998</v>
      </c>
      <c r="D396">
        <v>1.335</v>
      </c>
      <c r="E396">
        <v>0.878</v>
      </c>
      <c r="F396">
        <v>4.4820000000000002</v>
      </c>
      <c r="G396">
        <v>0.44400000000000001</v>
      </c>
      <c r="H396">
        <v>0.70399999999999996</v>
      </c>
      <c r="I396">
        <f>MONTH(Table1[[#This Row],[date]])</f>
        <v>8</v>
      </c>
      <c r="J396">
        <f>ROUNDUP(Table1[[#This Row],[Month]]/3,0)</f>
        <v>3</v>
      </c>
      <c r="K396">
        <f>YEAR(Table1[[#This Row],[date]])</f>
        <v>2024</v>
      </c>
      <c r="L396">
        <f>IF(Table1[[#This Row],[Month]]&gt;=10,Table1[[#This Row],[Year]]+1+543,Table1[[#This Row],[Year]]+543)</f>
        <v>2567</v>
      </c>
      <c r="M396">
        <f>SUM(Table1[[#This Row],[0.25]:[10.0]])</f>
        <v>8.6980000000000004</v>
      </c>
    </row>
    <row r="397" spans="1:13" hidden="1" x14ac:dyDescent="0.2">
      <c r="A397" t="s">
        <v>3</v>
      </c>
      <c r="B397" s="4">
        <v>45565</v>
      </c>
      <c r="C397">
        <v>0.82199999999999995</v>
      </c>
      <c r="D397">
        <v>1.091</v>
      </c>
      <c r="E397">
        <v>0.501</v>
      </c>
      <c r="F397">
        <v>3.0179999999999998</v>
      </c>
      <c r="G397">
        <v>0.33600000000000002</v>
      </c>
      <c r="H397">
        <v>0.64400000000000002</v>
      </c>
      <c r="I397">
        <f>MONTH(Table1[[#This Row],[date]])</f>
        <v>9</v>
      </c>
      <c r="J397">
        <f>ROUNDUP(Table1[[#This Row],[Month]]/3,0)</f>
        <v>3</v>
      </c>
      <c r="K397">
        <f>YEAR(Table1[[#This Row],[date]])</f>
        <v>2024</v>
      </c>
      <c r="L397">
        <f>IF(Table1[[#This Row],[Month]]&gt;=10,Table1[[#This Row],[Year]]+1+543,Table1[[#This Row],[Year]]+543)</f>
        <v>2567</v>
      </c>
      <c r="M397">
        <f>SUM(Table1[[#This Row],[0.25]:[10.0]])</f>
        <v>6.4119999999999999</v>
      </c>
    </row>
    <row r="398" spans="1:13" hidden="1" x14ac:dyDescent="0.2">
      <c r="A398" t="s">
        <v>3</v>
      </c>
      <c r="B398" s="4">
        <v>45596</v>
      </c>
      <c r="C398">
        <v>0.98099999999999998</v>
      </c>
      <c r="D398">
        <v>1.74</v>
      </c>
      <c r="E398">
        <v>1.026</v>
      </c>
      <c r="F398">
        <v>6.0869999999999997</v>
      </c>
      <c r="G398">
        <v>0.41399999999999998</v>
      </c>
      <c r="H398">
        <v>0.752</v>
      </c>
      <c r="I398">
        <f>MONTH(Table1[[#This Row],[date]])</f>
        <v>10</v>
      </c>
      <c r="J398">
        <f>ROUNDUP(Table1[[#This Row],[Month]]/3,0)</f>
        <v>4</v>
      </c>
      <c r="K398">
        <f>YEAR(Table1[[#This Row],[date]])</f>
        <v>2024</v>
      </c>
      <c r="L398">
        <f>IF(Table1[[#This Row],[Month]]&gt;=10,Table1[[#This Row],[Year]]+1+543,Table1[[#This Row],[Year]]+543)</f>
        <v>2568</v>
      </c>
      <c r="M398">
        <f>SUM(Table1[[#This Row],[0.25]:[10.0]])</f>
        <v>11</v>
      </c>
    </row>
    <row r="399" spans="1:13" hidden="1" x14ac:dyDescent="0.2">
      <c r="A399" t="s">
        <v>3</v>
      </c>
      <c r="B399" s="4">
        <v>45626</v>
      </c>
      <c r="C399">
        <v>0.95899999999999996</v>
      </c>
      <c r="D399">
        <v>1.4319999999999999</v>
      </c>
      <c r="E399">
        <v>0.84499999999999997</v>
      </c>
      <c r="F399">
        <v>4.3220000000000001</v>
      </c>
      <c r="G399">
        <v>0.45400000000000001</v>
      </c>
      <c r="H399">
        <v>0.71199999999999997</v>
      </c>
      <c r="I399">
        <f>MONTH(Table1[[#This Row],[date]])</f>
        <v>11</v>
      </c>
      <c r="J399">
        <f>ROUNDUP(Table1[[#This Row],[Month]]/3,0)</f>
        <v>4</v>
      </c>
      <c r="K399">
        <f>YEAR(Table1[[#This Row],[date]])</f>
        <v>2024</v>
      </c>
      <c r="L399">
        <f>IF(Table1[[#This Row],[Month]]&gt;=10,Table1[[#This Row],[Year]]+1+543,Table1[[#This Row],[Year]]+543)</f>
        <v>2568</v>
      </c>
      <c r="M399">
        <f>SUM(Table1[[#This Row],[0.25]:[10.0]])</f>
        <v>8.7240000000000002</v>
      </c>
    </row>
    <row r="400" spans="1:13" hidden="1" x14ac:dyDescent="0.2">
      <c r="A400" t="s">
        <v>3</v>
      </c>
      <c r="B400" s="4">
        <v>45657</v>
      </c>
      <c r="C400">
        <v>0.91600000000000004</v>
      </c>
      <c r="D400">
        <v>1.381</v>
      </c>
      <c r="E400">
        <v>0.67300000000000004</v>
      </c>
      <c r="F400">
        <v>3.7810000000000001</v>
      </c>
      <c r="G400">
        <v>0.38600000000000001</v>
      </c>
      <c r="H400">
        <v>0.76</v>
      </c>
      <c r="I400">
        <f>MONTH(Table1[[#This Row],[date]])</f>
        <v>12</v>
      </c>
      <c r="J400">
        <f>ROUNDUP(Table1[[#This Row],[Month]]/3,0)</f>
        <v>4</v>
      </c>
      <c r="K400">
        <f>YEAR(Table1[[#This Row],[date]])</f>
        <v>2024</v>
      </c>
      <c r="L400">
        <f>IF(Table1[[#This Row],[Month]]&gt;=10,Table1[[#This Row],[Year]]+1+543,Table1[[#This Row],[Year]]+543)</f>
        <v>2568</v>
      </c>
      <c r="M400">
        <f>SUM(Table1[[#This Row],[0.25]:[10.0]])</f>
        <v>7.8970000000000002</v>
      </c>
    </row>
    <row r="401" spans="1:13" hidden="1" x14ac:dyDescent="0.2">
      <c r="A401" t="s">
        <v>3</v>
      </c>
      <c r="B401" s="4">
        <v>45688</v>
      </c>
      <c r="C401">
        <v>0.91900000000000004</v>
      </c>
      <c r="D401">
        <v>1.3149999999999999</v>
      </c>
      <c r="E401">
        <v>0.56599999999999995</v>
      </c>
      <c r="F401">
        <v>3.5710000000000002</v>
      </c>
      <c r="G401">
        <v>0.39800000000000002</v>
      </c>
      <c r="H401">
        <v>0.84399999999999997</v>
      </c>
      <c r="I401">
        <f>MONTH(Table1[[#This Row],[date]])</f>
        <v>1</v>
      </c>
      <c r="J401">
        <f>ROUNDUP(Table1[[#This Row],[Month]]/3,0)</f>
        <v>1</v>
      </c>
      <c r="K401">
        <f>YEAR(Table1[[#This Row],[date]])</f>
        <v>2025</v>
      </c>
      <c r="L401">
        <f>IF(Table1[[#This Row],[Month]]&gt;=10,Table1[[#This Row],[Year]]+1+543,Table1[[#This Row],[Year]]+543)</f>
        <v>2568</v>
      </c>
      <c r="M401">
        <f>SUM(Table1[[#This Row],[0.25]:[10.0]])</f>
        <v>7.6130000000000004</v>
      </c>
    </row>
    <row r="402" spans="1:13" hidden="1" x14ac:dyDescent="0.2">
      <c r="A402" t="s">
        <v>3</v>
      </c>
      <c r="B402" s="4">
        <v>45716</v>
      </c>
      <c r="C402">
        <v>0.85499999999999998</v>
      </c>
      <c r="D402">
        <v>1.4359999999999999</v>
      </c>
      <c r="E402">
        <v>0.54</v>
      </c>
      <c r="F402">
        <v>3.593</v>
      </c>
      <c r="G402">
        <v>0.29199999999999998</v>
      </c>
      <c r="H402">
        <v>0.54800000000000004</v>
      </c>
      <c r="I402">
        <f>MONTH(Table1[[#This Row],[date]])</f>
        <v>2</v>
      </c>
      <c r="J402">
        <f>ROUNDUP(Table1[[#This Row],[Month]]/3,0)</f>
        <v>1</v>
      </c>
      <c r="K402">
        <f>YEAR(Table1[[#This Row],[date]])</f>
        <v>2025</v>
      </c>
      <c r="L402">
        <f>IF(Table1[[#This Row],[Month]]&gt;=10,Table1[[#This Row],[Year]]+1+543,Table1[[#This Row],[Year]]+543)</f>
        <v>2568</v>
      </c>
      <c r="M402">
        <f>SUM(Table1[[#This Row],[0.25]:[10.0]])</f>
        <v>7.2639999999999993</v>
      </c>
    </row>
    <row r="403" spans="1:13" hidden="1" x14ac:dyDescent="0.2">
      <c r="A403" t="s">
        <v>3</v>
      </c>
      <c r="B403" s="4">
        <v>45747</v>
      </c>
      <c r="C403">
        <v>0.85299999999999998</v>
      </c>
      <c r="D403">
        <v>1.2629999999999999</v>
      </c>
      <c r="E403">
        <v>0.47099999999999997</v>
      </c>
      <c r="F403">
        <v>3.6960000000000002</v>
      </c>
      <c r="G403">
        <v>0.33</v>
      </c>
      <c r="H403">
        <v>0.57199999999999995</v>
      </c>
      <c r="I403">
        <f>MONTH(Table1[[#This Row],[date]])</f>
        <v>3</v>
      </c>
      <c r="J403">
        <f>ROUNDUP(Table1[[#This Row],[Month]]/3,0)</f>
        <v>1</v>
      </c>
      <c r="K403">
        <f>YEAR(Table1[[#This Row],[date]])</f>
        <v>2025</v>
      </c>
      <c r="L403">
        <f>IF(Table1[[#This Row],[Month]]&gt;=10,Table1[[#This Row],[Year]]+1+543,Table1[[#This Row],[Year]]+543)</f>
        <v>2568</v>
      </c>
      <c r="M403">
        <f>SUM(Table1[[#This Row],[0.25]:[10.0]])</f>
        <v>7.1849999999999996</v>
      </c>
    </row>
    <row r="404" spans="1:13" hidden="1" x14ac:dyDescent="0.2">
      <c r="A404" t="s">
        <v>3</v>
      </c>
      <c r="B404" s="4">
        <v>45777</v>
      </c>
      <c r="C404">
        <v>0.877</v>
      </c>
      <c r="D404">
        <v>1.49</v>
      </c>
      <c r="E404">
        <v>0.73399999999999999</v>
      </c>
      <c r="F404">
        <v>4.7089999999999996</v>
      </c>
      <c r="G404">
        <v>0.39600000000000002</v>
      </c>
      <c r="H404">
        <v>0.76</v>
      </c>
      <c r="I404">
        <f>MONTH(Table1[[#This Row],[date]])</f>
        <v>4</v>
      </c>
      <c r="J404">
        <f>ROUNDUP(Table1[[#This Row],[Month]]/3,0)</f>
        <v>2</v>
      </c>
      <c r="K404">
        <f>YEAR(Table1[[#This Row],[date]])</f>
        <v>2025</v>
      </c>
      <c r="L404">
        <f>IF(Table1[[#This Row],[Month]]&gt;=10,Table1[[#This Row],[Year]]+1+543,Table1[[#This Row],[Year]]+543)</f>
        <v>2568</v>
      </c>
      <c r="M404">
        <f>SUM(Table1[[#This Row],[0.25]:[10.0]])</f>
        <v>8.9659999999999993</v>
      </c>
    </row>
    <row r="405" spans="1:13" hidden="1" x14ac:dyDescent="0.2">
      <c r="A405" t="s">
        <v>3</v>
      </c>
      <c r="B405" s="4">
        <v>45808</v>
      </c>
      <c r="C405">
        <v>0.91300000000000003</v>
      </c>
      <c r="D405">
        <v>1.7250000000000001</v>
      </c>
      <c r="E405">
        <v>0.93300000000000005</v>
      </c>
      <c r="F405">
        <v>5.2329999999999997</v>
      </c>
      <c r="G405">
        <v>0.44600000000000001</v>
      </c>
      <c r="H405">
        <v>0.752</v>
      </c>
      <c r="I405">
        <f>MONTH(Table1[[#This Row],[date]])</f>
        <v>5</v>
      </c>
      <c r="J405">
        <f>ROUNDUP(Table1[[#This Row],[Month]]/3,0)</f>
        <v>2</v>
      </c>
      <c r="K405">
        <f>YEAR(Table1[[#This Row],[date]])</f>
        <v>2025</v>
      </c>
      <c r="L405">
        <f>IF(Table1[[#This Row],[Month]]&gt;=10,Table1[[#This Row],[Year]]+1+543,Table1[[#This Row],[Year]]+543)</f>
        <v>2568</v>
      </c>
      <c r="M405">
        <f>SUM(Table1[[#This Row],[0.25]:[10.0]])</f>
        <v>10.001999999999999</v>
      </c>
    </row>
    <row r="406" spans="1:13" hidden="1" x14ac:dyDescent="0.2">
      <c r="A406" t="s">
        <v>3</v>
      </c>
      <c r="B406" s="4">
        <v>45838</v>
      </c>
      <c r="C406">
        <v>0.74299999999999999</v>
      </c>
      <c r="D406">
        <v>1.2030000000000001</v>
      </c>
      <c r="E406">
        <v>0.63300000000000001</v>
      </c>
      <c r="F406">
        <v>3.6259999999999999</v>
      </c>
      <c r="G406">
        <v>0.4</v>
      </c>
      <c r="H406">
        <v>0.76800000000000002</v>
      </c>
      <c r="I406">
        <f>MONTH(Table1[[#This Row],[date]])</f>
        <v>6</v>
      </c>
      <c r="J406">
        <f>ROUNDUP(Table1[[#This Row],[Month]]/3,0)</f>
        <v>2</v>
      </c>
      <c r="K406">
        <f>YEAR(Table1[[#This Row],[date]])</f>
        <v>2025</v>
      </c>
      <c r="L406">
        <f>IF(Table1[[#This Row],[Month]]&gt;=10,Table1[[#This Row],[Year]]+1+543,Table1[[#This Row],[Year]]+543)</f>
        <v>2568</v>
      </c>
      <c r="M406">
        <f>SUM(Table1[[#This Row],[0.25]:[10.0]])</f>
        <v>7.3730000000000002</v>
      </c>
    </row>
    <row r="407" spans="1:13" hidden="1" x14ac:dyDescent="0.2">
      <c r="A407" t="s">
        <v>5</v>
      </c>
      <c r="B407" s="4">
        <v>43404</v>
      </c>
      <c r="C407">
        <v>0.97599999999999998</v>
      </c>
      <c r="D407">
        <v>0.55600000000000005</v>
      </c>
      <c r="E407">
        <v>3.238</v>
      </c>
      <c r="F407">
        <v>0.56699999999999995</v>
      </c>
      <c r="G407">
        <v>0.99170000000000003</v>
      </c>
      <c r="H407">
        <v>0.58674999999999999</v>
      </c>
      <c r="I407">
        <f>MONTH(Table1[[#This Row],[date]])</f>
        <v>10</v>
      </c>
      <c r="J407">
        <f>ROUNDUP(Table1[[#This Row],[Month]]/3,0)</f>
        <v>4</v>
      </c>
      <c r="K407">
        <f>YEAR(Table1[[#This Row],[date]])</f>
        <v>2018</v>
      </c>
      <c r="L407">
        <f>IF(Table1[[#This Row],[Month]]&gt;=10,Table1[[#This Row],[Year]]+1+543,Table1[[#This Row],[Year]]+543)</f>
        <v>2562</v>
      </c>
      <c r="M407">
        <f>SUM(Table1[[#This Row],[0.25]:[10.0]])</f>
        <v>6.9154499999999999</v>
      </c>
    </row>
    <row r="408" spans="1:13" hidden="1" x14ac:dyDescent="0.2">
      <c r="A408" t="s">
        <v>5</v>
      </c>
      <c r="B408" s="4">
        <v>43434</v>
      </c>
      <c r="C408">
        <v>0.85599999999999998</v>
      </c>
      <c r="D408">
        <v>0.41</v>
      </c>
      <c r="E408">
        <v>3.3450000000000002</v>
      </c>
      <c r="F408">
        <v>0.47599999999999998</v>
      </c>
      <c r="G408">
        <v>0.97299999999999998</v>
      </c>
      <c r="H408">
        <v>0.65700000000000003</v>
      </c>
      <c r="I408">
        <f>MONTH(Table1[[#This Row],[date]])</f>
        <v>11</v>
      </c>
      <c r="J408">
        <f>ROUNDUP(Table1[[#This Row],[Month]]/3,0)</f>
        <v>4</v>
      </c>
      <c r="K408">
        <f>YEAR(Table1[[#This Row],[date]])</f>
        <v>2018</v>
      </c>
      <c r="L408">
        <f>IF(Table1[[#This Row],[Month]]&gt;=10,Table1[[#This Row],[Year]]+1+543,Table1[[#This Row],[Year]]+543)</f>
        <v>2562</v>
      </c>
      <c r="M408">
        <f>SUM(Table1[[#This Row],[0.25]:[10.0]])</f>
        <v>6.7170000000000005</v>
      </c>
    </row>
    <row r="409" spans="1:13" hidden="1" x14ac:dyDescent="0.2">
      <c r="A409" t="s">
        <v>5</v>
      </c>
      <c r="B409" s="4">
        <v>43465</v>
      </c>
      <c r="C409">
        <v>1.548</v>
      </c>
      <c r="D409">
        <v>0.84599999999999997</v>
      </c>
      <c r="E409">
        <v>6.2809999999999997</v>
      </c>
      <c r="F409">
        <v>0.97599999999999998</v>
      </c>
      <c r="G409">
        <v>1.9970000000000001</v>
      </c>
      <c r="H409">
        <v>1.159</v>
      </c>
      <c r="I409">
        <f>MONTH(Table1[[#This Row],[date]])</f>
        <v>12</v>
      </c>
      <c r="J409">
        <f>ROUNDUP(Table1[[#This Row],[Month]]/3,0)</f>
        <v>4</v>
      </c>
      <c r="K409">
        <f>YEAR(Table1[[#This Row],[date]])</f>
        <v>2018</v>
      </c>
      <c r="L409">
        <f>IF(Table1[[#This Row],[Month]]&gt;=10,Table1[[#This Row],[Year]]+1+543,Table1[[#This Row],[Year]]+543)</f>
        <v>2562</v>
      </c>
      <c r="M409">
        <f>SUM(Table1[[#This Row],[0.25]:[10.0]])</f>
        <v>12.807</v>
      </c>
    </row>
    <row r="410" spans="1:13" hidden="1" x14ac:dyDescent="0.2">
      <c r="A410" t="s">
        <v>5</v>
      </c>
      <c r="B410" s="4">
        <v>43496</v>
      </c>
      <c r="C410">
        <v>0.66800000000000004</v>
      </c>
      <c r="D410">
        <v>0.36</v>
      </c>
      <c r="E410">
        <v>4.2489999999999997</v>
      </c>
      <c r="F410">
        <v>0.626</v>
      </c>
      <c r="G410">
        <v>1.4370000000000001</v>
      </c>
      <c r="H410">
        <v>0.82799999999999996</v>
      </c>
      <c r="I410">
        <f>MONTH(Table1[[#This Row],[date]])</f>
        <v>1</v>
      </c>
      <c r="J410">
        <f>ROUNDUP(Table1[[#This Row],[Month]]/3,0)</f>
        <v>1</v>
      </c>
      <c r="K410">
        <f>YEAR(Table1[[#This Row],[date]])</f>
        <v>2019</v>
      </c>
      <c r="L410">
        <f>IF(Table1[[#This Row],[Month]]&gt;=10,Table1[[#This Row],[Year]]+1+543,Table1[[#This Row],[Year]]+543)</f>
        <v>2562</v>
      </c>
      <c r="M410">
        <f>SUM(Table1[[#This Row],[0.25]:[10.0]])</f>
        <v>8.1679999999999993</v>
      </c>
    </row>
    <row r="411" spans="1:13" hidden="1" x14ac:dyDescent="0.2">
      <c r="A411" t="s">
        <v>5</v>
      </c>
      <c r="B411" s="4">
        <v>43524</v>
      </c>
      <c r="C411">
        <v>0.74399999999999999</v>
      </c>
      <c r="D411">
        <v>0.46400000000000002</v>
      </c>
      <c r="E411">
        <v>5.4470000000000001</v>
      </c>
      <c r="F411">
        <v>0.73399999999999999</v>
      </c>
      <c r="G411">
        <v>1.3560000000000001</v>
      </c>
      <c r="H411">
        <v>0.76900000000000002</v>
      </c>
      <c r="I411">
        <f>MONTH(Table1[[#This Row],[date]])</f>
        <v>2</v>
      </c>
      <c r="J411">
        <f>ROUNDUP(Table1[[#This Row],[Month]]/3,0)</f>
        <v>1</v>
      </c>
      <c r="K411">
        <f>YEAR(Table1[[#This Row],[date]])</f>
        <v>2019</v>
      </c>
      <c r="L411">
        <f>IF(Table1[[#This Row],[Month]]&gt;=10,Table1[[#This Row],[Year]]+1+543,Table1[[#This Row],[Year]]+543)</f>
        <v>2562</v>
      </c>
      <c r="M411">
        <f>SUM(Table1[[#This Row],[0.25]:[10.0]])</f>
        <v>9.5140000000000011</v>
      </c>
    </row>
    <row r="412" spans="1:13" hidden="1" x14ac:dyDescent="0.2">
      <c r="A412" t="s">
        <v>5</v>
      </c>
      <c r="B412" s="4">
        <v>43555</v>
      </c>
      <c r="C412">
        <v>1.1439999999999999</v>
      </c>
      <c r="D412">
        <v>0.59</v>
      </c>
      <c r="E412">
        <v>5.3129999999999997</v>
      </c>
      <c r="F412">
        <v>0.63500000000000001</v>
      </c>
      <c r="G412">
        <v>1.5760000000000001</v>
      </c>
      <c r="H412">
        <v>0.90200000000000002</v>
      </c>
      <c r="I412">
        <f>MONTH(Table1[[#This Row],[date]])</f>
        <v>3</v>
      </c>
      <c r="J412">
        <f>ROUNDUP(Table1[[#This Row],[Month]]/3,0)</f>
        <v>1</v>
      </c>
      <c r="K412">
        <f>YEAR(Table1[[#This Row],[date]])</f>
        <v>2019</v>
      </c>
      <c r="L412">
        <f>IF(Table1[[#This Row],[Month]]&gt;=10,Table1[[#This Row],[Year]]+1+543,Table1[[#This Row],[Year]]+543)</f>
        <v>2562</v>
      </c>
      <c r="M412">
        <f>SUM(Table1[[#This Row],[0.25]:[10.0]])</f>
        <v>10.159999999999998</v>
      </c>
    </row>
    <row r="413" spans="1:13" hidden="1" x14ac:dyDescent="0.2">
      <c r="A413" t="s">
        <v>5</v>
      </c>
      <c r="B413" s="4">
        <v>43585</v>
      </c>
      <c r="C413">
        <v>1.22</v>
      </c>
      <c r="D413">
        <v>0.64200000000000002</v>
      </c>
      <c r="E413">
        <v>4.8319999999999999</v>
      </c>
      <c r="F413">
        <v>0.79300000000000004</v>
      </c>
      <c r="G413">
        <v>1.5429999999999999</v>
      </c>
      <c r="H413">
        <v>0.89</v>
      </c>
      <c r="I413">
        <f>MONTH(Table1[[#This Row],[date]])</f>
        <v>4</v>
      </c>
      <c r="J413">
        <f>ROUNDUP(Table1[[#This Row],[Month]]/3,0)</f>
        <v>2</v>
      </c>
      <c r="K413">
        <f>YEAR(Table1[[#This Row],[date]])</f>
        <v>2019</v>
      </c>
      <c r="L413">
        <f>IF(Table1[[#This Row],[Month]]&gt;=10,Table1[[#This Row],[Year]]+1+543,Table1[[#This Row],[Year]]+543)</f>
        <v>2562</v>
      </c>
      <c r="M413">
        <f>SUM(Table1[[#This Row],[0.25]:[10.0]])</f>
        <v>9.92</v>
      </c>
    </row>
    <row r="414" spans="1:13" hidden="1" x14ac:dyDescent="0.2">
      <c r="A414" t="s">
        <v>5</v>
      </c>
      <c r="B414" s="4">
        <v>43616</v>
      </c>
      <c r="C414">
        <v>0.61199999999999999</v>
      </c>
      <c r="D414">
        <v>0.29199999999999998</v>
      </c>
      <c r="E414">
        <v>2.4870000000000001</v>
      </c>
      <c r="F414">
        <v>0.501</v>
      </c>
      <c r="G414">
        <v>0.89600000000000002</v>
      </c>
      <c r="H414">
        <v>0.48799999999999999</v>
      </c>
      <c r="I414">
        <f>MONTH(Table1[[#This Row],[date]])</f>
        <v>5</v>
      </c>
      <c r="J414">
        <f>ROUNDUP(Table1[[#This Row],[Month]]/3,0)</f>
        <v>2</v>
      </c>
      <c r="K414">
        <f>YEAR(Table1[[#This Row],[date]])</f>
        <v>2019</v>
      </c>
      <c r="L414">
        <f>IF(Table1[[#This Row],[Month]]&gt;=10,Table1[[#This Row],[Year]]+1+543,Table1[[#This Row],[Year]]+543)</f>
        <v>2562</v>
      </c>
      <c r="M414">
        <f>SUM(Table1[[#This Row],[0.25]:[10.0]])</f>
        <v>5.2759999999999998</v>
      </c>
    </row>
    <row r="415" spans="1:13" hidden="1" x14ac:dyDescent="0.2">
      <c r="A415" t="s">
        <v>5</v>
      </c>
      <c r="B415" s="4">
        <v>43646</v>
      </c>
      <c r="C415">
        <v>0.68799999999999994</v>
      </c>
      <c r="D415">
        <v>0.37</v>
      </c>
      <c r="E415">
        <v>2.9710000000000001</v>
      </c>
      <c r="F415">
        <v>0.61299999999999999</v>
      </c>
      <c r="G415">
        <v>0.84</v>
      </c>
      <c r="H415">
        <v>0.44400000000000001</v>
      </c>
      <c r="I415">
        <f>MONTH(Table1[[#This Row],[date]])</f>
        <v>6</v>
      </c>
      <c r="J415">
        <f>ROUNDUP(Table1[[#This Row],[Month]]/3,0)</f>
        <v>2</v>
      </c>
      <c r="K415">
        <f>YEAR(Table1[[#This Row],[date]])</f>
        <v>2019</v>
      </c>
      <c r="L415">
        <f>IF(Table1[[#This Row],[Month]]&gt;=10,Table1[[#This Row],[Year]]+1+543,Table1[[#This Row],[Year]]+543)</f>
        <v>2562</v>
      </c>
      <c r="M415">
        <f>SUM(Table1[[#This Row],[0.25]:[10.0]])</f>
        <v>5.9259999999999993</v>
      </c>
    </row>
    <row r="416" spans="1:13" hidden="1" x14ac:dyDescent="0.2">
      <c r="A416" t="s">
        <v>5</v>
      </c>
      <c r="B416" s="4">
        <v>43677</v>
      </c>
      <c r="C416">
        <v>0.74</v>
      </c>
      <c r="D416">
        <v>0.45600000000000002</v>
      </c>
      <c r="E416">
        <v>2.7719999999999998</v>
      </c>
      <c r="F416">
        <v>0.64500000000000002</v>
      </c>
      <c r="G416">
        <v>0.81399999999999995</v>
      </c>
      <c r="H416">
        <v>0.68799999999999994</v>
      </c>
      <c r="I416">
        <f>MONTH(Table1[[#This Row],[date]])</f>
        <v>7</v>
      </c>
      <c r="J416">
        <f>ROUNDUP(Table1[[#This Row],[Month]]/3,0)</f>
        <v>3</v>
      </c>
      <c r="K416">
        <f>YEAR(Table1[[#This Row],[date]])</f>
        <v>2019</v>
      </c>
      <c r="L416">
        <f>IF(Table1[[#This Row],[Month]]&gt;=10,Table1[[#This Row],[Year]]+1+543,Table1[[#This Row],[Year]]+543)</f>
        <v>2562</v>
      </c>
      <c r="M416">
        <f>SUM(Table1[[#This Row],[0.25]:[10.0]])</f>
        <v>6.1149999999999993</v>
      </c>
    </row>
    <row r="417" spans="1:13" hidden="1" x14ac:dyDescent="0.2">
      <c r="A417" t="s">
        <v>5</v>
      </c>
      <c r="B417" s="4">
        <v>43708</v>
      </c>
      <c r="C417">
        <v>0.94399999999999995</v>
      </c>
      <c r="D417">
        <v>0.49199999999999999</v>
      </c>
      <c r="E417">
        <v>2.8119999999999998</v>
      </c>
      <c r="F417">
        <v>0.59599999999999997</v>
      </c>
      <c r="G417">
        <v>0.76500000000000001</v>
      </c>
      <c r="H417">
        <v>0.49</v>
      </c>
      <c r="I417">
        <f>MONTH(Table1[[#This Row],[date]])</f>
        <v>8</v>
      </c>
      <c r="J417">
        <f>ROUNDUP(Table1[[#This Row],[Month]]/3,0)</f>
        <v>3</v>
      </c>
      <c r="K417">
        <f>YEAR(Table1[[#This Row],[date]])</f>
        <v>2019</v>
      </c>
      <c r="L417">
        <f>IF(Table1[[#This Row],[Month]]&gt;=10,Table1[[#This Row],[Year]]+1+543,Table1[[#This Row],[Year]]+543)</f>
        <v>2562</v>
      </c>
      <c r="M417">
        <f>SUM(Table1[[#This Row],[0.25]:[10.0]])</f>
        <v>6.0989999999999993</v>
      </c>
    </row>
    <row r="418" spans="1:13" hidden="1" x14ac:dyDescent="0.2">
      <c r="A418" t="s">
        <v>5</v>
      </c>
      <c r="B418" s="4">
        <v>43738</v>
      </c>
      <c r="C418">
        <v>0.97599999999999998</v>
      </c>
      <c r="D418">
        <v>0.47</v>
      </c>
      <c r="E418">
        <v>3.0680000000000001</v>
      </c>
      <c r="F418">
        <v>0.59799999999999998</v>
      </c>
      <c r="G418">
        <v>0.85199999999999998</v>
      </c>
      <c r="H418">
        <v>0.75700000000000001</v>
      </c>
      <c r="I418">
        <f>MONTH(Table1[[#This Row],[date]])</f>
        <v>9</v>
      </c>
      <c r="J418">
        <f>ROUNDUP(Table1[[#This Row],[Month]]/3,0)</f>
        <v>3</v>
      </c>
      <c r="K418">
        <f>YEAR(Table1[[#This Row],[date]])</f>
        <v>2019</v>
      </c>
      <c r="L418">
        <f>IF(Table1[[#This Row],[Month]]&gt;=10,Table1[[#This Row],[Year]]+1+543,Table1[[#This Row],[Year]]+543)</f>
        <v>2562</v>
      </c>
      <c r="M418">
        <f>SUM(Table1[[#This Row],[0.25]:[10.0]])</f>
        <v>6.7210000000000001</v>
      </c>
    </row>
    <row r="419" spans="1:13" hidden="1" x14ac:dyDescent="0.2">
      <c r="A419" t="s">
        <v>5</v>
      </c>
      <c r="B419" s="4">
        <v>43769</v>
      </c>
      <c r="C419">
        <v>0.96799999999999997</v>
      </c>
      <c r="D419">
        <v>0.51200000000000001</v>
      </c>
      <c r="E419">
        <v>3.7570000000000001</v>
      </c>
      <c r="F419">
        <v>0.52700000000000002</v>
      </c>
      <c r="G419">
        <v>1.117</v>
      </c>
      <c r="H419">
        <v>1.232</v>
      </c>
      <c r="I419">
        <f>MONTH(Table1[[#This Row],[date]])</f>
        <v>10</v>
      </c>
      <c r="J419">
        <f>ROUNDUP(Table1[[#This Row],[Month]]/3,0)</f>
        <v>4</v>
      </c>
      <c r="K419">
        <f>YEAR(Table1[[#This Row],[date]])</f>
        <v>2019</v>
      </c>
      <c r="L419">
        <f>IF(Table1[[#This Row],[Month]]&gt;=10,Table1[[#This Row],[Year]]+1+543,Table1[[#This Row],[Year]]+543)</f>
        <v>2563</v>
      </c>
      <c r="M419">
        <f>SUM(Table1[[#This Row],[0.25]:[10.0]])</f>
        <v>8.1129999999999995</v>
      </c>
    </row>
    <row r="420" spans="1:13" hidden="1" x14ac:dyDescent="0.2">
      <c r="A420" t="s">
        <v>5</v>
      </c>
      <c r="B420" s="4">
        <v>43799</v>
      </c>
      <c r="C420">
        <v>0.97199999999999998</v>
      </c>
      <c r="D420">
        <v>0.56200000000000006</v>
      </c>
      <c r="E420">
        <v>3.7669999999999999</v>
      </c>
      <c r="F420">
        <v>0.63400000000000001</v>
      </c>
      <c r="G420">
        <v>1.159</v>
      </c>
      <c r="H420">
        <v>0.83599999999999997</v>
      </c>
      <c r="I420">
        <f>MONTH(Table1[[#This Row],[date]])</f>
        <v>11</v>
      </c>
      <c r="J420">
        <f>ROUNDUP(Table1[[#This Row],[Month]]/3,0)</f>
        <v>4</v>
      </c>
      <c r="K420">
        <f>YEAR(Table1[[#This Row],[date]])</f>
        <v>2019</v>
      </c>
      <c r="L420">
        <f>IF(Table1[[#This Row],[Month]]&gt;=10,Table1[[#This Row],[Year]]+1+543,Table1[[#This Row],[Year]]+543)</f>
        <v>2563</v>
      </c>
      <c r="M420">
        <f>SUM(Table1[[#This Row],[0.25]:[10.0]])</f>
        <v>7.9300000000000006</v>
      </c>
    </row>
    <row r="421" spans="1:13" hidden="1" x14ac:dyDescent="0.2">
      <c r="A421" t="s">
        <v>5</v>
      </c>
      <c r="B421" s="4">
        <v>43830</v>
      </c>
      <c r="C421">
        <v>1.1479999999999999</v>
      </c>
      <c r="D421">
        <v>0.88</v>
      </c>
      <c r="E421">
        <v>6.66</v>
      </c>
      <c r="F421">
        <v>0.90600000000000003</v>
      </c>
      <c r="G421">
        <v>1.871</v>
      </c>
      <c r="H421">
        <v>1.218</v>
      </c>
      <c r="I421">
        <f>MONTH(Table1[[#This Row],[date]])</f>
        <v>12</v>
      </c>
      <c r="J421">
        <f>ROUNDUP(Table1[[#This Row],[Month]]/3,0)</f>
        <v>4</v>
      </c>
      <c r="K421">
        <f>YEAR(Table1[[#This Row],[date]])</f>
        <v>2019</v>
      </c>
      <c r="L421">
        <f>IF(Table1[[#This Row],[Month]]&gt;=10,Table1[[#This Row],[Year]]+1+543,Table1[[#This Row],[Year]]+543)</f>
        <v>2563</v>
      </c>
      <c r="M421">
        <f>SUM(Table1[[#This Row],[0.25]:[10.0]])</f>
        <v>12.683000000000002</v>
      </c>
    </row>
    <row r="422" spans="1:13" hidden="1" x14ac:dyDescent="0.2">
      <c r="A422" t="s">
        <v>5</v>
      </c>
      <c r="B422" s="4">
        <v>43861</v>
      </c>
      <c r="C422">
        <v>1.044</v>
      </c>
      <c r="D422">
        <v>0.46400000000000002</v>
      </c>
      <c r="E422">
        <v>3.9119999999999999</v>
      </c>
      <c r="F422">
        <v>0.65300000000000002</v>
      </c>
      <c r="G422">
        <v>1.2310000000000001</v>
      </c>
      <c r="H422">
        <v>0.96299999999999997</v>
      </c>
      <c r="I422">
        <f>MONTH(Table1[[#This Row],[date]])</f>
        <v>1</v>
      </c>
      <c r="J422">
        <f>ROUNDUP(Table1[[#This Row],[Month]]/3,0)</f>
        <v>1</v>
      </c>
      <c r="K422">
        <f>YEAR(Table1[[#This Row],[date]])</f>
        <v>2020</v>
      </c>
      <c r="L422">
        <f>IF(Table1[[#This Row],[Month]]&gt;=10,Table1[[#This Row],[Year]]+1+543,Table1[[#This Row],[Year]]+543)</f>
        <v>2563</v>
      </c>
      <c r="M422">
        <f>SUM(Table1[[#This Row],[0.25]:[10.0]])</f>
        <v>8.2669999999999995</v>
      </c>
    </row>
    <row r="423" spans="1:13" hidden="1" x14ac:dyDescent="0.2">
      <c r="A423" t="s">
        <v>5</v>
      </c>
      <c r="B423" s="4">
        <v>43890</v>
      </c>
      <c r="C423">
        <v>0.81599999999999995</v>
      </c>
      <c r="D423">
        <v>0.374</v>
      </c>
      <c r="E423">
        <v>3.758</v>
      </c>
      <c r="F423">
        <v>0.57999999999999996</v>
      </c>
      <c r="G423">
        <v>1.034</v>
      </c>
      <c r="H423">
        <v>0.76400000000000001</v>
      </c>
      <c r="I423">
        <f>MONTH(Table1[[#This Row],[date]])</f>
        <v>2</v>
      </c>
      <c r="J423">
        <f>ROUNDUP(Table1[[#This Row],[Month]]/3,0)</f>
        <v>1</v>
      </c>
      <c r="K423">
        <f>YEAR(Table1[[#This Row],[date]])</f>
        <v>2020</v>
      </c>
      <c r="L423">
        <f>IF(Table1[[#This Row],[Month]]&gt;=10,Table1[[#This Row],[Year]]+1+543,Table1[[#This Row],[Year]]+543)</f>
        <v>2563</v>
      </c>
      <c r="M423">
        <f>SUM(Table1[[#This Row],[0.25]:[10.0]])</f>
        <v>7.3260000000000005</v>
      </c>
    </row>
    <row r="424" spans="1:13" hidden="1" x14ac:dyDescent="0.2">
      <c r="A424" t="s">
        <v>5</v>
      </c>
      <c r="B424" s="4">
        <v>43921</v>
      </c>
      <c r="C424">
        <v>0.92</v>
      </c>
      <c r="D424">
        <v>0.48399999999999999</v>
      </c>
      <c r="E424">
        <v>4.4139999999999997</v>
      </c>
      <c r="F424">
        <v>0.63600000000000001</v>
      </c>
      <c r="G424">
        <v>1.2090000000000001</v>
      </c>
      <c r="H424">
        <v>0.879</v>
      </c>
      <c r="I424">
        <f>MONTH(Table1[[#This Row],[date]])</f>
        <v>3</v>
      </c>
      <c r="J424">
        <f>ROUNDUP(Table1[[#This Row],[Month]]/3,0)</f>
        <v>1</v>
      </c>
      <c r="K424">
        <f>YEAR(Table1[[#This Row],[date]])</f>
        <v>2020</v>
      </c>
      <c r="L424">
        <f>IF(Table1[[#This Row],[Month]]&gt;=10,Table1[[#This Row],[Year]]+1+543,Table1[[#This Row],[Year]]+543)</f>
        <v>2563</v>
      </c>
      <c r="M424">
        <f>SUM(Table1[[#This Row],[0.25]:[10.0]])</f>
        <v>8.5419999999999998</v>
      </c>
    </row>
    <row r="425" spans="1:13" hidden="1" x14ac:dyDescent="0.2">
      <c r="A425" t="s">
        <v>5</v>
      </c>
      <c r="B425" s="4">
        <v>43951</v>
      </c>
      <c r="C425">
        <v>0.63200000000000001</v>
      </c>
      <c r="D425">
        <v>0.35199999999999998</v>
      </c>
      <c r="E425">
        <v>2.5369999999999999</v>
      </c>
      <c r="F425">
        <v>0.442</v>
      </c>
      <c r="G425">
        <v>0.75700000000000001</v>
      </c>
      <c r="H425">
        <v>0.377</v>
      </c>
      <c r="I425">
        <f>MONTH(Table1[[#This Row],[date]])</f>
        <v>4</v>
      </c>
      <c r="J425">
        <f>ROUNDUP(Table1[[#This Row],[Month]]/3,0)</f>
        <v>2</v>
      </c>
      <c r="K425">
        <f>YEAR(Table1[[#This Row],[date]])</f>
        <v>2020</v>
      </c>
      <c r="L425">
        <f>IF(Table1[[#This Row],[Month]]&gt;=10,Table1[[#This Row],[Year]]+1+543,Table1[[#This Row],[Year]]+543)</f>
        <v>2563</v>
      </c>
      <c r="M425">
        <f>SUM(Table1[[#This Row],[0.25]:[10.0]])</f>
        <v>5.0969999999999995</v>
      </c>
    </row>
    <row r="426" spans="1:13" hidden="1" x14ac:dyDescent="0.2">
      <c r="A426" t="s">
        <v>5</v>
      </c>
      <c r="B426" s="4">
        <v>43982</v>
      </c>
      <c r="C426">
        <v>1.24</v>
      </c>
      <c r="D426">
        <v>0.56799999999999995</v>
      </c>
      <c r="E426">
        <v>3.6859999999999999</v>
      </c>
      <c r="F426">
        <v>0.78400000000000003</v>
      </c>
      <c r="G426">
        <v>1.1599999999999999</v>
      </c>
      <c r="H426">
        <v>1.101</v>
      </c>
      <c r="I426">
        <f>MONTH(Table1[[#This Row],[date]])</f>
        <v>5</v>
      </c>
      <c r="J426">
        <f>ROUNDUP(Table1[[#This Row],[Month]]/3,0)</f>
        <v>2</v>
      </c>
      <c r="K426">
        <f>YEAR(Table1[[#This Row],[date]])</f>
        <v>2020</v>
      </c>
      <c r="L426">
        <f>IF(Table1[[#This Row],[Month]]&gt;=10,Table1[[#This Row],[Year]]+1+543,Table1[[#This Row],[Year]]+543)</f>
        <v>2563</v>
      </c>
      <c r="M426">
        <f>SUM(Table1[[#This Row],[0.25]:[10.0]])</f>
        <v>8.5389999999999997</v>
      </c>
    </row>
    <row r="427" spans="1:13" hidden="1" x14ac:dyDescent="0.2">
      <c r="A427" t="s">
        <v>5</v>
      </c>
      <c r="B427" s="4">
        <v>44012</v>
      </c>
      <c r="C427">
        <v>1.24</v>
      </c>
      <c r="D427">
        <v>0.68799999999999994</v>
      </c>
      <c r="E427">
        <v>4.8150000000000004</v>
      </c>
      <c r="F427">
        <v>0.80800000000000005</v>
      </c>
      <c r="G427">
        <v>1.661</v>
      </c>
      <c r="H427">
        <v>1.0820000000000001</v>
      </c>
      <c r="I427">
        <f>MONTH(Table1[[#This Row],[date]])</f>
        <v>6</v>
      </c>
      <c r="J427">
        <f>ROUNDUP(Table1[[#This Row],[Month]]/3,0)</f>
        <v>2</v>
      </c>
      <c r="K427">
        <f>YEAR(Table1[[#This Row],[date]])</f>
        <v>2020</v>
      </c>
      <c r="L427">
        <f>IF(Table1[[#This Row],[Month]]&gt;=10,Table1[[#This Row],[Year]]+1+543,Table1[[#This Row],[Year]]+543)</f>
        <v>2563</v>
      </c>
      <c r="M427">
        <f>SUM(Table1[[#This Row],[0.25]:[10.0]])</f>
        <v>10.294</v>
      </c>
    </row>
    <row r="428" spans="1:13" hidden="1" x14ac:dyDescent="0.2">
      <c r="A428" t="s">
        <v>5</v>
      </c>
      <c r="B428" s="4">
        <v>44043</v>
      </c>
      <c r="C428">
        <v>0.86799999999999999</v>
      </c>
      <c r="D428">
        <v>0.46400000000000002</v>
      </c>
      <c r="E428">
        <v>6.0110000000000001</v>
      </c>
      <c r="F428">
        <v>0.54500000000000004</v>
      </c>
      <c r="G428">
        <v>1.786</v>
      </c>
      <c r="H428">
        <v>1.2210000000000001</v>
      </c>
      <c r="I428">
        <f>MONTH(Table1[[#This Row],[date]])</f>
        <v>7</v>
      </c>
      <c r="J428">
        <f>ROUNDUP(Table1[[#This Row],[Month]]/3,0)</f>
        <v>3</v>
      </c>
      <c r="K428">
        <f>YEAR(Table1[[#This Row],[date]])</f>
        <v>2020</v>
      </c>
      <c r="L428">
        <f>IF(Table1[[#This Row],[Month]]&gt;=10,Table1[[#This Row],[Year]]+1+543,Table1[[#This Row],[Year]]+543)</f>
        <v>2563</v>
      </c>
      <c r="M428">
        <f>SUM(Table1[[#This Row],[0.25]:[10.0]])</f>
        <v>10.895</v>
      </c>
    </row>
    <row r="429" spans="1:13" hidden="1" x14ac:dyDescent="0.2">
      <c r="A429" t="s">
        <v>5</v>
      </c>
      <c r="B429" s="4">
        <v>44074</v>
      </c>
      <c r="C429">
        <v>0.57599999999999996</v>
      </c>
      <c r="D429">
        <v>0.27</v>
      </c>
      <c r="E429">
        <v>5.3150000000000004</v>
      </c>
      <c r="F429">
        <v>0.32</v>
      </c>
      <c r="G429">
        <v>1.0960000000000001</v>
      </c>
      <c r="H429">
        <v>0.97799999999999998</v>
      </c>
      <c r="I429">
        <f>MONTH(Table1[[#This Row],[date]])</f>
        <v>8</v>
      </c>
      <c r="J429">
        <f>ROUNDUP(Table1[[#This Row],[Month]]/3,0)</f>
        <v>3</v>
      </c>
      <c r="K429">
        <f>YEAR(Table1[[#This Row],[date]])</f>
        <v>2020</v>
      </c>
      <c r="L429">
        <f>IF(Table1[[#This Row],[Month]]&gt;=10,Table1[[#This Row],[Year]]+1+543,Table1[[#This Row],[Year]]+543)</f>
        <v>2563</v>
      </c>
      <c r="M429">
        <f>SUM(Table1[[#This Row],[0.25]:[10.0]])</f>
        <v>8.5550000000000015</v>
      </c>
    </row>
    <row r="430" spans="1:13" hidden="1" x14ac:dyDescent="0.2">
      <c r="A430" t="s">
        <v>5</v>
      </c>
      <c r="B430" s="4">
        <v>44104</v>
      </c>
      <c r="C430">
        <v>0.8</v>
      </c>
      <c r="D430">
        <v>0.39800000000000002</v>
      </c>
      <c r="E430">
        <v>3.7759999999999998</v>
      </c>
      <c r="F430">
        <v>0.443</v>
      </c>
      <c r="G430">
        <v>1.109</v>
      </c>
      <c r="H430">
        <v>0.82099999999999995</v>
      </c>
      <c r="I430">
        <f>MONTH(Table1[[#This Row],[date]])</f>
        <v>9</v>
      </c>
      <c r="J430">
        <f>ROUNDUP(Table1[[#This Row],[Month]]/3,0)</f>
        <v>3</v>
      </c>
      <c r="K430">
        <f>YEAR(Table1[[#This Row],[date]])</f>
        <v>2020</v>
      </c>
      <c r="L430">
        <f>IF(Table1[[#This Row],[Month]]&gt;=10,Table1[[#This Row],[Year]]+1+543,Table1[[#This Row],[Year]]+543)</f>
        <v>2563</v>
      </c>
      <c r="M430">
        <f>SUM(Table1[[#This Row],[0.25]:[10.0]])</f>
        <v>7.3469999999999995</v>
      </c>
    </row>
    <row r="431" spans="1:13" hidden="1" x14ac:dyDescent="0.2">
      <c r="A431" t="s">
        <v>5</v>
      </c>
      <c r="B431" s="4">
        <v>44135</v>
      </c>
      <c r="C431">
        <v>0.752</v>
      </c>
      <c r="D431">
        <v>0.40400000000000003</v>
      </c>
      <c r="E431">
        <v>2.7360000000000002</v>
      </c>
      <c r="F431">
        <v>0.27600000000000002</v>
      </c>
      <c r="G431">
        <v>0.753</v>
      </c>
      <c r="H431">
        <v>0.69599999999999995</v>
      </c>
      <c r="I431">
        <f>MONTH(Table1[[#This Row],[date]])</f>
        <v>10</v>
      </c>
      <c r="J431">
        <f>ROUNDUP(Table1[[#This Row],[Month]]/3,0)</f>
        <v>4</v>
      </c>
      <c r="K431">
        <f>YEAR(Table1[[#This Row],[date]])</f>
        <v>2020</v>
      </c>
      <c r="L431">
        <f>IF(Table1[[#This Row],[Month]]&gt;=10,Table1[[#This Row],[Year]]+1+543,Table1[[#This Row],[Year]]+543)</f>
        <v>2564</v>
      </c>
      <c r="M431">
        <f>SUM(Table1[[#This Row],[0.25]:[10.0]])</f>
        <v>5.617</v>
      </c>
    </row>
    <row r="432" spans="1:13" hidden="1" x14ac:dyDescent="0.2">
      <c r="A432" t="s">
        <v>5</v>
      </c>
      <c r="B432" s="4">
        <v>44165</v>
      </c>
      <c r="C432">
        <v>0.74</v>
      </c>
      <c r="D432">
        <v>0.41399999999999998</v>
      </c>
      <c r="E432">
        <v>3.1389999999999998</v>
      </c>
      <c r="F432">
        <v>0.32600000000000001</v>
      </c>
      <c r="G432">
        <v>0.90800000000000003</v>
      </c>
      <c r="H432">
        <v>0.98899999999999999</v>
      </c>
      <c r="I432">
        <f>MONTH(Table1[[#This Row],[date]])</f>
        <v>11</v>
      </c>
      <c r="J432">
        <f>ROUNDUP(Table1[[#This Row],[Month]]/3,0)</f>
        <v>4</v>
      </c>
      <c r="K432">
        <f>YEAR(Table1[[#This Row],[date]])</f>
        <v>2020</v>
      </c>
      <c r="L432">
        <f>IF(Table1[[#This Row],[Month]]&gt;=10,Table1[[#This Row],[Year]]+1+543,Table1[[#This Row],[Year]]+543)</f>
        <v>2564</v>
      </c>
      <c r="M432">
        <f>SUM(Table1[[#This Row],[0.25]:[10.0]])</f>
        <v>6.5159999999999991</v>
      </c>
    </row>
    <row r="433" spans="1:13" hidden="1" x14ac:dyDescent="0.2">
      <c r="A433" t="s">
        <v>5</v>
      </c>
      <c r="B433" s="4">
        <v>44196</v>
      </c>
      <c r="C433">
        <v>1.4039999999999999</v>
      </c>
      <c r="D433">
        <v>0.746</v>
      </c>
      <c r="E433">
        <v>6.8979999999999997</v>
      </c>
      <c r="F433">
        <v>0.68500000000000005</v>
      </c>
      <c r="G433">
        <v>1.921</v>
      </c>
      <c r="H433">
        <v>1.601</v>
      </c>
      <c r="I433">
        <f>MONTH(Table1[[#This Row],[date]])</f>
        <v>12</v>
      </c>
      <c r="J433">
        <f>ROUNDUP(Table1[[#This Row],[Month]]/3,0)</f>
        <v>4</v>
      </c>
      <c r="K433">
        <f>YEAR(Table1[[#This Row],[date]])</f>
        <v>2020</v>
      </c>
      <c r="L433">
        <f>IF(Table1[[#This Row],[Month]]&gt;=10,Table1[[#This Row],[Year]]+1+543,Table1[[#This Row],[Year]]+543)</f>
        <v>2564</v>
      </c>
      <c r="M433">
        <f>SUM(Table1[[#This Row],[0.25]:[10.0]])</f>
        <v>13.254999999999999</v>
      </c>
    </row>
    <row r="434" spans="1:13" hidden="1" x14ac:dyDescent="0.2">
      <c r="A434" t="s">
        <v>5</v>
      </c>
      <c r="B434" s="4">
        <v>44227</v>
      </c>
      <c r="C434">
        <v>0.65600000000000003</v>
      </c>
      <c r="D434">
        <v>0.33200000000000002</v>
      </c>
      <c r="E434">
        <v>2.8090000000000002</v>
      </c>
      <c r="F434">
        <v>0.36499999999999999</v>
      </c>
      <c r="G434">
        <v>0.82399999999999995</v>
      </c>
      <c r="H434">
        <v>0.71</v>
      </c>
      <c r="I434">
        <f>MONTH(Table1[[#This Row],[date]])</f>
        <v>1</v>
      </c>
      <c r="J434">
        <f>ROUNDUP(Table1[[#This Row],[Month]]/3,0)</f>
        <v>1</v>
      </c>
      <c r="K434">
        <f>YEAR(Table1[[#This Row],[date]])</f>
        <v>2021</v>
      </c>
      <c r="L434">
        <f>IF(Table1[[#This Row],[Month]]&gt;=10,Table1[[#This Row],[Year]]+1+543,Table1[[#This Row],[Year]]+543)</f>
        <v>2564</v>
      </c>
      <c r="M434">
        <f>SUM(Table1[[#This Row],[0.25]:[10.0]])</f>
        <v>5.6959999999999997</v>
      </c>
    </row>
    <row r="435" spans="1:13" hidden="1" x14ac:dyDescent="0.2">
      <c r="A435" t="s">
        <v>5</v>
      </c>
      <c r="B435" s="4">
        <v>44255</v>
      </c>
      <c r="C435">
        <v>0.55200000000000005</v>
      </c>
      <c r="D435">
        <v>0.314</v>
      </c>
      <c r="E435">
        <v>3.6669999999999998</v>
      </c>
      <c r="F435">
        <v>0.32700000000000001</v>
      </c>
      <c r="G435">
        <v>1.149</v>
      </c>
      <c r="H435">
        <v>0.60499999999999998</v>
      </c>
      <c r="I435">
        <f>MONTH(Table1[[#This Row],[date]])</f>
        <v>2</v>
      </c>
      <c r="J435">
        <f>ROUNDUP(Table1[[#This Row],[Month]]/3,0)</f>
        <v>1</v>
      </c>
      <c r="K435">
        <f>YEAR(Table1[[#This Row],[date]])</f>
        <v>2021</v>
      </c>
      <c r="L435">
        <f>IF(Table1[[#This Row],[Month]]&gt;=10,Table1[[#This Row],[Year]]+1+543,Table1[[#This Row],[Year]]+543)</f>
        <v>2564</v>
      </c>
      <c r="M435">
        <f>SUM(Table1[[#This Row],[0.25]:[10.0]])</f>
        <v>6.613999999999999</v>
      </c>
    </row>
    <row r="436" spans="1:13" hidden="1" x14ac:dyDescent="0.2">
      <c r="A436" t="s">
        <v>5</v>
      </c>
      <c r="B436" s="4">
        <v>44286</v>
      </c>
      <c r="C436">
        <v>0.91200000000000003</v>
      </c>
      <c r="D436">
        <v>0.48399999999999999</v>
      </c>
      <c r="E436">
        <v>9.4260000000000002</v>
      </c>
      <c r="F436">
        <v>0.6</v>
      </c>
      <c r="G436">
        <v>2.3959999999999999</v>
      </c>
      <c r="H436">
        <v>1.304</v>
      </c>
      <c r="I436">
        <f>MONTH(Table1[[#This Row],[date]])</f>
        <v>3</v>
      </c>
      <c r="J436">
        <f>ROUNDUP(Table1[[#This Row],[Month]]/3,0)</f>
        <v>1</v>
      </c>
      <c r="K436">
        <f>YEAR(Table1[[#This Row],[date]])</f>
        <v>2021</v>
      </c>
      <c r="L436">
        <f>IF(Table1[[#This Row],[Month]]&gt;=10,Table1[[#This Row],[Year]]+1+543,Table1[[#This Row],[Year]]+543)</f>
        <v>2564</v>
      </c>
      <c r="M436">
        <f>SUM(Table1[[#This Row],[0.25]:[10.0]])</f>
        <v>15.121999999999998</v>
      </c>
    </row>
    <row r="437" spans="1:13" hidden="1" x14ac:dyDescent="0.2">
      <c r="A437" t="s">
        <v>5</v>
      </c>
      <c r="B437" s="4">
        <v>44316</v>
      </c>
      <c r="C437">
        <v>0.98799999999999999</v>
      </c>
      <c r="D437">
        <v>0.56399999999999995</v>
      </c>
      <c r="E437">
        <v>8.3339999999999996</v>
      </c>
      <c r="F437">
        <v>0.53900000000000003</v>
      </c>
      <c r="G437">
        <v>2.044</v>
      </c>
      <c r="H437">
        <v>1.008</v>
      </c>
      <c r="I437">
        <f>MONTH(Table1[[#This Row],[date]])</f>
        <v>4</v>
      </c>
      <c r="J437">
        <f>ROUNDUP(Table1[[#This Row],[Month]]/3,0)</f>
        <v>2</v>
      </c>
      <c r="K437">
        <f>YEAR(Table1[[#This Row],[date]])</f>
        <v>2021</v>
      </c>
      <c r="L437">
        <f>IF(Table1[[#This Row],[Month]]&gt;=10,Table1[[#This Row],[Year]]+1+543,Table1[[#This Row],[Year]]+543)</f>
        <v>2564</v>
      </c>
      <c r="M437">
        <f>SUM(Table1[[#This Row],[0.25]:[10.0]])</f>
        <v>13.477</v>
      </c>
    </row>
    <row r="438" spans="1:13" hidden="1" x14ac:dyDescent="0.2">
      <c r="A438" t="s">
        <v>5</v>
      </c>
      <c r="B438" s="4">
        <v>44347</v>
      </c>
      <c r="C438">
        <v>0.52800000000000002</v>
      </c>
      <c r="D438">
        <v>0.29199999999999998</v>
      </c>
      <c r="E438">
        <v>3.5640000000000001</v>
      </c>
      <c r="F438">
        <v>0.34599999999999997</v>
      </c>
      <c r="G438">
        <v>0.72199999999999998</v>
      </c>
      <c r="H438">
        <v>0.42899999999999999</v>
      </c>
      <c r="I438">
        <f>MONTH(Table1[[#This Row],[date]])</f>
        <v>5</v>
      </c>
      <c r="J438">
        <f>ROUNDUP(Table1[[#This Row],[Month]]/3,0)</f>
        <v>2</v>
      </c>
      <c r="K438">
        <f>YEAR(Table1[[#This Row],[date]])</f>
        <v>2021</v>
      </c>
      <c r="L438">
        <f>IF(Table1[[#This Row],[Month]]&gt;=10,Table1[[#This Row],[Year]]+1+543,Table1[[#This Row],[Year]]+543)</f>
        <v>2564</v>
      </c>
      <c r="M438">
        <f>SUM(Table1[[#This Row],[0.25]:[10.0]])</f>
        <v>5.8810000000000002</v>
      </c>
    </row>
    <row r="439" spans="1:13" hidden="1" x14ac:dyDescent="0.2">
      <c r="A439" t="s">
        <v>5</v>
      </c>
      <c r="B439" s="4">
        <v>44377</v>
      </c>
      <c r="C439">
        <v>0.69599999999999995</v>
      </c>
      <c r="D439">
        <v>0.33400000000000002</v>
      </c>
      <c r="E439">
        <v>2.9009999999999998</v>
      </c>
      <c r="F439">
        <v>0.35299999999999998</v>
      </c>
      <c r="G439">
        <v>0.90600000000000003</v>
      </c>
      <c r="H439">
        <v>0.53200000000000003</v>
      </c>
      <c r="I439">
        <f>MONTH(Table1[[#This Row],[date]])</f>
        <v>6</v>
      </c>
      <c r="J439">
        <f>ROUNDUP(Table1[[#This Row],[Month]]/3,0)</f>
        <v>2</v>
      </c>
      <c r="K439">
        <f>YEAR(Table1[[#This Row],[date]])</f>
        <v>2021</v>
      </c>
      <c r="L439">
        <f>IF(Table1[[#This Row],[Month]]&gt;=10,Table1[[#This Row],[Year]]+1+543,Table1[[#This Row],[Year]]+543)</f>
        <v>2564</v>
      </c>
      <c r="M439">
        <f>SUM(Table1[[#This Row],[0.25]:[10.0]])</f>
        <v>5.7219999999999995</v>
      </c>
    </row>
    <row r="440" spans="1:13" hidden="1" x14ac:dyDescent="0.2">
      <c r="A440" t="s">
        <v>5</v>
      </c>
      <c r="B440" s="4">
        <v>44408</v>
      </c>
      <c r="C440">
        <v>0.81200000000000006</v>
      </c>
      <c r="D440">
        <v>0.35599999999999998</v>
      </c>
      <c r="E440">
        <v>2.2320000000000002</v>
      </c>
      <c r="F440">
        <v>0.28599999999999998</v>
      </c>
      <c r="G440">
        <v>0.65800000000000003</v>
      </c>
      <c r="H440">
        <v>0.41899999999999998</v>
      </c>
      <c r="I440">
        <f>MONTH(Table1[[#This Row],[date]])</f>
        <v>7</v>
      </c>
      <c r="J440">
        <f>ROUNDUP(Table1[[#This Row],[Month]]/3,0)</f>
        <v>3</v>
      </c>
      <c r="K440">
        <f>YEAR(Table1[[#This Row],[date]])</f>
        <v>2021</v>
      </c>
      <c r="L440">
        <f>IF(Table1[[#This Row],[Month]]&gt;=10,Table1[[#This Row],[Year]]+1+543,Table1[[#This Row],[Year]]+543)</f>
        <v>2564</v>
      </c>
      <c r="M440">
        <f>SUM(Table1[[#This Row],[0.25]:[10.0]])</f>
        <v>4.7629999999999999</v>
      </c>
    </row>
    <row r="441" spans="1:13" hidden="1" x14ac:dyDescent="0.2">
      <c r="A441" t="s">
        <v>5</v>
      </c>
      <c r="B441" s="4">
        <v>44439</v>
      </c>
      <c r="C441">
        <v>0.9</v>
      </c>
      <c r="D441">
        <v>0.438</v>
      </c>
      <c r="E441">
        <v>2.1789999999999998</v>
      </c>
      <c r="F441">
        <v>0.42499999999999999</v>
      </c>
      <c r="G441">
        <v>0.66700000000000004</v>
      </c>
      <c r="H441">
        <v>0.45500000000000002</v>
      </c>
      <c r="I441">
        <f>MONTH(Table1[[#This Row],[date]])</f>
        <v>8</v>
      </c>
      <c r="J441">
        <f>ROUNDUP(Table1[[#This Row],[Month]]/3,0)</f>
        <v>3</v>
      </c>
      <c r="K441">
        <f>YEAR(Table1[[#This Row],[date]])</f>
        <v>2021</v>
      </c>
      <c r="L441">
        <f>IF(Table1[[#This Row],[Month]]&gt;=10,Table1[[#This Row],[Year]]+1+543,Table1[[#This Row],[Year]]+543)</f>
        <v>2564</v>
      </c>
      <c r="M441">
        <f>SUM(Table1[[#This Row],[0.25]:[10.0]])</f>
        <v>5.0640000000000001</v>
      </c>
    </row>
    <row r="442" spans="1:13" hidden="1" x14ac:dyDescent="0.2">
      <c r="A442" t="s">
        <v>5</v>
      </c>
      <c r="B442" s="4">
        <v>44469</v>
      </c>
      <c r="C442">
        <v>0.72799999999999998</v>
      </c>
      <c r="D442">
        <v>0.40600000000000003</v>
      </c>
      <c r="E442">
        <v>2.8149999999999999</v>
      </c>
      <c r="F442">
        <v>0.30399999999999999</v>
      </c>
      <c r="G442">
        <v>0.80700000000000005</v>
      </c>
      <c r="H442">
        <v>0.57199999999999995</v>
      </c>
      <c r="I442">
        <f>MONTH(Table1[[#This Row],[date]])</f>
        <v>9</v>
      </c>
      <c r="J442">
        <f>ROUNDUP(Table1[[#This Row],[Month]]/3,0)</f>
        <v>3</v>
      </c>
      <c r="K442">
        <f>YEAR(Table1[[#This Row],[date]])</f>
        <v>2021</v>
      </c>
      <c r="L442">
        <f>IF(Table1[[#This Row],[Month]]&gt;=10,Table1[[#This Row],[Year]]+1+543,Table1[[#This Row],[Year]]+543)</f>
        <v>2564</v>
      </c>
      <c r="M442">
        <f>SUM(Table1[[#This Row],[0.25]:[10.0]])</f>
        <v>5.6320000000000006</v>
      </c>
    </row>
    <row r="443" spans="1:13" hidden="1" x14ac:dyDescent="0.2">
      <c r="A443" t="s">
        <v>5</v>
      </c>
      <c r="B443" s="4">
        <v>44500</v>
      </c>
      <c r="C443">
        <v>0.74399999999999999</v>
      </c>
      <c r="D443">
        <v>0.42599999999999999</v>
      </c>
      <c r="E443">
        <v>3.1739999999999999</v>
      </c>
      <c r="F443">
        <v>0.376</v>
      </c>
      <c r="G443">
        <v>1.014</v>
      </c>
      <c r="H443">
        <v>0.63900000000000001</v>
      </c>
      <c r="I443">
        <f>MONTH(Table1[[#This Row],[date]])</f>
        <v>10</v>
      </c>
      <c r="J443">
        <f>ROUNDUP(Table1[[#This Row],[Month]]/3,0)</f>
        <v>4</v>
      </c>
      <c r="K443">
        <f>YEAR(Table1[[#This Row],[date]])</f>
        <v>2021</v>
      </c>
      <c r="L443">
        <f>IF(Table1[[#This Row],[Month]]&gt;=10,Table1[[#This Row],[Year]]+1+543,Table1[[#This Row],[Year]]+543)</f>
        <v>2565</v>
      </c>
      <c r="M443">
        <f>SUM(Table1[[#This Row],[0.25]:[10.0]])</f>
        <v>6.3730000000000002</v>
      </c>
    </row>
    <row r="444" spans="1:13" hidden="1" x14ac:dyDescent="0.2">
      <c r="A444" t="s">
        <v>5</v>
      </c>
      <c r="B444" s="4">
        <v>44530</v>
      </c>
      <c r="C444">
        <v>0.77600000000000002</v>
      </c>
      <c r="D444">
        <v>0.44600000000000001</v>
      </c>
      <c r="E444">
        <v>3.3039999999999998</v>
      </c>
      <c r="F444">
        <v>0.34599999999999997</v>
      </c>
      <c r="G444">
        <v>1.0409999999999999</v>
      </c>
      <c r="H444">
        <v>0.67500000000000004</v>
      </c>
      <c r="I444">
        <f>MONTH(Table1[[#This Row],[date]])</f>
        <v>11</v>
      </c>
      <c r="J444">
        <f>ROUNDUP(Table1[[#This Row],[Month]]/3,0)</f>
        <v>4</v>
      </c>
      <c r="K444">
        <f>YEAR(Table1[[#This Row],[date]])</f>
        <v>2021</v>
      </c>
      <c r="L444">
        <f>IF(Table1[[#This Row],[Month]]&gt;=10,Table1[[#This Row],[Year]]+1+543,Table1[[#This Row],[Year]]+543)</f>
        <v>2565</v>
      </c>
      <c r="M444">
        <f>SUM(Table1[[#This Row],[0.25]:[10.0]])</f>
        <v>6.5880000000000001</v>
      </c>
    </row>
    <row r="445" spans="1:13" hidden="1" x14ac:dyDescent="0.2">
      <c r="A445" t="s">
        <v>5</v>
      </c>
      <c r="B445" s="4">
        <v>44561</v>
      </c>
      <c r="C445">
        <v>1.516</v>
      </c>
      <c r="D445">
        <v>0.8</v>
      </c>
      <c r="E445">
        <v>9.5879999999999992</v>
      </c>
      <c r="F445">
        <v>0.873</v>
      </c>
      <c r="G445">
        <v>2.94</v>
      </c>
      <c r="H445">
        <v>1.5840000000000001</v>
      </c>
      <c r="I445">
        <f>MONTH(Table1[[#This Row],[date]])</f>
        <v>12</v>
      </c>
      <c r="J445">
        <f>ROUNDUP(Table1[[#This Row],[Month]]/3,0)</f>
        <v>4</v>
      </c>
      <c r="K445">
        <f>YEAR(Table1[[#This Row],[date]])</f>
        <v>2021</v>
      </c>
      <c r="L445">
        <f>IF(Table1[[#This Row],[Month]]&gt;=10,Table1[[#This Row],[Year]]+1+543,Table1[[#This Row],[Year]]+543)</f>
        <v>2565</v>
      </c>
      <c r="M445">
        <f>SUM(Table1[[#This Row],[0.25]:[10.0]])</f>
        <v>17.300999999999998</v>
      </c>
    </row>
    <row r="446" spans="1:13" hidden="1" x14ac:dyDescent="0.2">
      <c r="A446" t="s">
        <v>5</v>
      </c>
      <c r="B446" s="4">
        <v>44592</v>
      </c>
      <c r="C446">
        <v>0.51200000000000001</v>
      </c>
      <c r="D446">
        <v>0.29399999999999998</v>
      </c>
      <c r="E446">
        <v>3.331</v>
      </c>
      <c r="F446">
        <v>0.45200000000000001</v>
      </c>
      <c r="G446">
        <v>1.284</v>
      </c>
      <c r="H446">
        <v>0.75800000000000001</v>
      </c>
      <c r="I446">
        <f>MONTH(Table1[[#This Row],[date]])</f>
        <v>1</v>
      </c>
      <c r="J446">
        <f>ROUNDUP(Table1[[#This Row],[Month]]/3,0)</f>
        <v>1</v>
      </c>
      <c r="K446">
        <f>YEAR(Table1[[#This Row],[date]])</f>
        <v>2022</v>
      </c>
      <c r="L446">
        <f>IF(Table1[[#This Row],[Month]]&gt;=10,Table1[[#This Row],[Year]]+1+543,Table1[[#This Row],[Year]]+543)</f>
        <v>2565</v>
      </c>
      <c r="M446">
        <f>SUM(Table1[[#This Row],[0.25]:[10.0]])</f>
        <v>6.6310000000000002</v>
      </c>
    </row>
    <row r="447" spans="1:13" hidden="1" x14ac:dyDescent="0.2">
      <c r="A447" t="s">
        <v>5</v>
      </c>
      <c r="B447" s="4">
        <v>44620</v>
      </c>
      <c r="C447">
        <v>0.81200000000000006</v>
      </c>
      <c r="D447">
        <v>0.374</v>
      </c>
      <c r="E447">
        <v>3.7570000000000001</v>
      </c>
      <c r="F447">
        <v>0.33100000000000002</v>
      </c>
      <c r="G447">
        <v>1.3720000000000001</v>
      </c>
      <c r="H447">
        <v>0.88800000000000001</v>
      </c>
      <c r="I447">
        <f>MONTH(Table1[[#This Row],[date]])</f>
        <v>2</v>
      </c>
      <c r="J447">
        <f>ROUNDUP(Table1[[#This Row],[Month]]/3,0)</f>
        <v>1</v>
      </c>
      <c r="K447">
        <f>YEAR(Table1[[#This Row],[date]])</f>
        <v>2022</v>
      </c>
      <c r="L447">
        <f>IF(Table1[[#This Row],[Month]]&gt;=10,Table1[[#This Row],[Year]]+1+543,Table1[[#This Row],[Year]]+543)</f>
        <v>2565</v>
      </c>
      <c r="M447">
        <f>SUM(Table1[[#This Row],[0.25]:[10.0]])</f>
        <v>7.5339999999999998</v>
      </c>
    </row>
    <row r="448" spans="1:13" hidden="1" x14ac:dyDescent="0.2">
      <c r="A448" t="s">
        <v>5</v>
      </c>
      <c r="B448" s="4">
        <v>44651</v>
      </c>
      <c r="C448">
        <v>1.1399999999999999</v>
      </c>
      <c r="D448">
        <v>0.59199999999999997</v>
      </c>
      <c r="E448">
        <v>6.4409999999999998</v>
      </c>
      <c r="F448">
        <v>0.69</v>
      </c>
      <c r="G448">
        <v>2.012</v>
      </c>
      <c r="H448">
        <v>1.153</v>
      </c>
      <c r="I448">
        <f>MONTH(Table1[[#This Row],[date]])</f>
        <v>3</v>
      </c>
      <c r="J448">
        <f>ROUNDUP(Table1[[#This Row],[Month]]/3,0)</f>
        <v>1</v>
      </c>
      <c r="K448">
        <f>YEAR(Table1[[#This Row],[date]])</f>
        <v>2022</v>
      </c>
      <c r="L448">
        <f>IF(Table1[[#This Row],[Month]]&gt;=10,Table1[[#This Row],[Year]]+1+543,Table1[[#This Row],[Year]]+543)</f>
        <v>2565</v>
      </c>
      <c r="M448">
        <f>SUM(Table1[[#This Row],[0.25]:[10.0]])</f>
        <v>12.028</v>
      </c>
    </row>
    <row r="449" spans="1:13" hidden="1" x14ac:dyDescent="0.2">
      <c r="A449" t="s">
        <v>5</v>
      </c>
      <c r="B449" s="4">
        <v>44681</v>
      </c>
      <c r="C449">
        <v>0.65200000000000002</v>
      </c>
      <c r="D449">
        <v>0.29599999999999999</v>
      </c>
      <c r="E449">
        <v>4.3689999999999998</v>
      </c>
      <c r="F449">
        <v>0.47499999999999998</v>
      </c>
      <c r="G449">
        <v>1.2789999999999999</v>
      </c>
      <c r="H449">
        <v>0.72199999999999998</v>
      </c>
      <c r="I449">
        <f>MONTH(Table1[[#This Row],[date]])</f>
        <v>4</v>
      </c>
      <c r="J449">
        <f>ROUNDUP(Table1[[#This Row],[Month]]/3,0)</f>
        <v>2</v>
      </c>
      <c r="K449">
        <f>YEAR(Table1[[#This Row],[date]])</f>
        <v>2022</v>
      </c>
      <c r="L449">
        <f>IF(Table1[[#This Row],[Month]]&gt;=10,Table1[[#This Row],[Year]]+1+543,Table1[[#This Row],[Year]]+543)</f>
        <v>2565</v>
      </c>
      <c r="M449">
        <f>SUM(Table1[[#This Row],[0.25]:[10.0]])</f>
        <v>7.7929999999999993</v>
      </c>
    </row>
    <row r="450" spans="1:13" hidden="1" x14ac:dyDescent="0.2">
      <c r="A450" t="s">
        <v>5</v>
      </c>
      <c r="B450" s="4">
        <v>44712</v>
      </c>
      <c r="C450">
        <v>0.50800000000000001</v>
      </c>
      <c r="D450">
        <v>0.308</v>
      </c>
      <c r="E450">
        <v>2.71</v>
      </c>
      <c r="F450">
        <v>0.33300000000000002</v>
      </c>
      <c r="G450">
        <v>0.83399999999999996</v>
      </c>
      <c r="H450">
        <v>0.52200000000000002</v>
      </c>
      <c r="I450">
        <f>MONTH(Table1[[#This Row],[date]])</f>
        <v>5</v>
      </c>
      <c r="J450">
        <f>ROUNDUP(Table1[[#This Row],[Month]]/3,0)</f>
        <v>2</v>
      </c>
      <c r="K450">
        <f>YEAR(Table1[[#This Row],[date]])</f>
        <v>2022</v>
      </c>
      <c r="L450">
        <f>IF(Table1[[#This Row],[Month]]&gt;=10,Table1[[#This Row],[Year]]+1+543,Table1[[#This Row],[Year]]+543)</f>
        <v>2565</v>
      </c>
      <c r="M450">
        <f>SUM(Table1[[#This Row],[0.25]:[10.0]])</f>
        <v>5.2149999999999999</v>
      </c>
    </row>
    <row r="451" spans="1:13" hidden="1" x14ac:dyDescent="0.2">
      <c r="A451" t="s">
        <v>5</v>
      </c>
      <c r="B451" s="4">
        <v>44742</v>
      </c>
      <c r="C451">
        <v>0.41599999999999998</v>
      </c>
      <c r="D451">
        <v>0.2</v>
      </c>
      <c r="E451">
        <v>3.0529999999999999</v>
      </c>
      <c r="F451">
        <v>0.32200000000000001</v>
      </c>
      <c r="G451">
        <v>0.755</v>
      </c>
      <c r="H451">
        <v>0.501</v>
      </c>
      <c r="I451">
        <f>MONTH(Table1[[#This Row],[date]])</f>
        <v>6</v>
      </c>
      <c r="J451">
        <f>ROUNDUP(Table1[[#This Row],[Month]]/3,0)</f>
        <v>2</v>
      </c>
      <c r="K451">
        <f>YEAR(Table1[[#This Row],[date]])</f>
        <v>2022</v>
      </c>
      <c r="L451">
        <f>IF(Table1[[#This Row],[Month]]&gt;=10,Table1[[#This Row],[Year]]+1+543,Table1[[#This Row],[Year]]+543)</f>
        <v>2565</v>
      </c>
      <c r="M451">
        <f>SUM(Table1[[#This Row],[0.25]:[10.0]])</f>
        <v>5.2470000000000008</v>
      </c>
    </row>
    <row r="452" spans="1:13" hidden="1" x14ac:dyDescent="0.2">
      <c r="A452" t="s">
        <v>5</v>
      </c>
      <c r="B452" s="4">
        <v>44773</v>
      </c>
      <c r="C452">
        <v>0.78</v>
      </c>
      <c r="D452">
        <v>0.40799999999999997</v>
      </c>
      <c r="E452">
        <v>4.8</v>
      </c>
      <c r="F452">
        <v>0.317</v>
      </c>
      <c r="G452">
        <v>0.68</v>
      </c>
      <c r="H452">
        <v>0.48799999999999999</v>
      </c>
      <c r="I452">
        <f>MONTH(Table1[[#This Row],[date]])</f>
        <v>7</v>
      </c>
      <c r="J452">
        <f>ROUNDUP(Table1[[#This Row],[Month]]/3,0)</f>
        <v>3</v>
      </c>
      <c r="K452">
        <f>YEAR(Table1[[#This Row],[date]])</f>
        <v>2022</v>
      </c>
      <c r="L452">
        <f>IF(Table1[[#This Row],[Month]]&gt;=10,Table1[[#This Row],[Year]]+1+543,Table1[[#This Row],[Year]]+543)</f>
        <v>2565</v>
      </c>
      <c r="M452">
        <f>SUM(Table1[[#This Row],[0.25]:[10.0]])</f>
        <v>7.472999999999999</v>
      </c>
    </row>
    <row r="453" spans="1:13" hidden="1" x14ac:dyDescent="0.2">
      <c r="A453" t="s">
        <v>5</v>
      </c>
      <c r="B453" s="4">
        <v>44804</v>
      </c>
      <c r="C453">
        <v>1.1479999999999999</v>
      </c>
      <c r="D453">
        <v>0.56399999999999995</v>
      </c>
      <c r="E453">
        <v>6.4059999999999997</v>
      </c>
      <c r="F453">
        <v>0.315</v>
      </c>
      <c r="G453">
        <v>0.748</v>
      </c>
      <c r="H453">
        <v>0.55500000000000005</v>
      </c>
      <c r="I453">
        <f>MONTH(Table1[[#This Row],[date]])</f>
        <v>8</v>
      </c>
      <c r="J453">
        <f>ROUNDUP(Table1[[#This Row],[Month]]/3,0)</f>
        <v>3</v>
      </c>
      <c r="K453">
        <f>YEAR(Table1[[#This Row],[date]])</f>
        <v>2022</v>
      </c>
      <c r="L453">
        <f>IF(Table1[[#This Row],[Month]]&gt;=10,Table1[[#This Row],[Year]]+1+543,Table1[[#This Row],[Year]]+543)</f>
        <v>2565</v>
      </c>
      <c r="M453">
        <f>SUM(Table1[[#This Row],[0.25]:[10.0]])</f>
        <v>9.7359999999999971</v>
      </c>
    </row>
    <row r="454" spans="1:13" hidden="1" x14ac:dyDescent="0.2">
      <c r="A454" t="s">
        <v>5</v>
      </c>
      <c r="B454" s="4">
        <v>44834</v>
      </c>
      <c r="C454">
        <v>0.76</v>
      </c>
      <c r="D454">
        <v>0.36399999999999999</v>
      </c>
      <c r="E454">
        <v>2.9380000000000002</v>
      </c>
      <c r="F454">
        <v>0.28699999999999998</v>
      </c>
      <c r="G454">
        <v>0.70599999999999996</v>
      </c>
      <c r="H454">
        <v>0.48699999999999999</v>
      </c>
      <c r="I454">
        <f>MONTH(Table1[[#This Row],[date]])</f>
        <v>9</v>
      </c>
      <c r="J454">
        <f>ROUNDUP(Table1[[#This Row],[Month]]/3,0)</f>
        <v>3</v>
      </c>
      <c r="K454">
        <f>YEAR(Table1[[#This Row],[date]])</f>
        <v>2022</v>
      </c>
      <c r="L454">
        <f>IF(Table1[[#This Row],[Month]]&gt;=10,Table1[[#This Row],[Year]]+1+543,Table1[[#This Row],[Year]]+543)</f>
        <v>2565</v>
      </c>
      <c r="M454">
        <f>SUM(Table1[[#This Row],[0.25]:[10.0]])</f>
        <v>5.5419999999999998</v>
      </c>
    </row>
    <row r="455" spans="1:13" hidden="1" x14ac:dyDescent="0.2">
      <c r="A455" t="s">
        <v>5</v>
      </c>
      <c r="B455" s="4">
        <v>44865</v>
      </c>
      <c r="C455">
        <v>0.32400000000000001</v>
      </c>
      <c r="D455">
        <v>0.17</v>
      </c>
      <c r="E455">
        <v>2.2919999999999998</v>
      </c>
      <c r="F455">
        <v>0.16200000000000001</v>
      </c>
      <c r="G455">
        <v>0.56399999999999995</v>
      </c>
      <c r="H455">
        <v>0.33500000000000002</v>
      </c>
      <c r="I455">
        <f>MONTH(Table1[[#This Row],[date]])</f>
        <v>10</v>
      </c>
      <c r="J455">
        <f>ROUNDUP(Table1[[#This Row],[Month]]/3,0)</f>
        <v>4</v>
      </c>
      <c r="K455">
        <f>YEAR(Table1[[#This Row],[date]])</f>
        <v>2022</v>
      </c>
      <c r="L455">
        <f>IF(Table1[[#This Row],[Month]]&gt;=10,Table1[[#This Row],[Year]]+1+543,Table1[[#This Row],[Year]]+543)</f>
        <v>2566</v>
      </c>
      <c r="M455">
        <f>SUM(Table1[[#This Row],[0.25]:[10.0]])</f>
        <v>3.8469999999999995</v>
      </c>
    </row>
    <row r="456" spans="1:13" hidden="1" x14ac:dyDescent="0.2">
      <c r="A456" t="s">
        <v>5</v>
      </c>
      <c r="B456" s="4">
        <v>44895</v>
      </c>
      <c r="C456">
        <v>0.94</v>
      </c>
      <c r="D456">
        <v>0.42399999999999999</v>
      </c>
      <c r="E456">
        <v>3.6480000000000001</v>
      </c>
      <c r="F456">
        <v>0.36</v>
      </c>
      <c r="G456">
        <v>0.84799999999999998</v>
      </c>
      <c r="H456">
        <v>0.6</v>
      </c>
      <c r="I456">
        <f>MONTH(Table1[[#This Row],[date]])</f>
        <v>11</v>
      </c>
      <c r="J456">
        <f>ROUNDUP(Table1[[#This Row],[Month]]/3,0)</f>
        <v>4</v>
      </c>
      <c r="K456">
        <f>YEAR(Table1[[#This Row],[date]])</f>
        <v>2022</v>
      </c>
      <c r="L456">
        <f>IF(Table1[[#This Row],[Month]]&gt;=10,Table1[[#This Row],[Year]]+1+543,Table1[[#This Row],[Year]]+543)</f>
        <v>2566</v>
      </c>
      <c r="M456">
        <f>SUM(Table1[[#This Row],[0.25]:[10.0]])</f>
        <v>6.82</v>
      </c>
    </row>
    <row r="457" spans="1:13" hidden="1" x14ac:dyDescent="0.2">
      <c r="A457" t="s">
        <v>5</v>
      </c>
      <c r="B457" s="4">
        <v>44926</v>
      </c>
      <c r="C457">
        <v>1.1040000000000001</v>
      </c>
      <c r="D457">
        <v>0.52400000000000002</v>
      </c>
      <c r="E457">
        <v>7.2629999999999999</v>
      </c>
      <c r="F457">
        <v>0.625</v>
      </c>
      <c r="G457">
        <v>2.0310000000000001</v>
      </c>
      <c r="H457">
        <v>1.125</v>
      </c>
      <c r="I457">
        <f>MONTH(Table1[[#This Row],[date]])</f>
        <v>12</v>
      </c>
      <c r="J457">
        <f>ROUNDUP(Table1[[#This Row],[Month]]/3,0)</f>
        <v>4</v>
      </c>
      <c r="K457">
        <f>YEAR(Table1[[#This Row],[date]])</f>
        <v>2022</v>
      </c>
      <c r="L457">
        <f>IF(Table1[[#This Row],[Month]]&gt;=10,Table1[[#This Row],[Year]]+1+543,Table1[[#This Row],[Year]]+543)</f>
        <v>2566</v>
      </c>
      <c r="M457">
        <f>SUM(Table1[[#This Row],[0.25]:[10.0]])</f>
        <v>12.672000000000001</v>
      </c>
    </row>
    <row r="458" spans="1:13" hidden="1" x14ac:dyDescent="0.2">
      <c r="A458" t="s">
        <v>5</v>
      </c>
      <c r="B458" s="4">
        <v>44957</v>
      </c>
      <c r="C458">
        <v>0.88800000000000001</v>
      </c>
      <c r="D458">
        <v>0.45800000000000002</v>
      </c>
      <c r="E458">
        <v>5.8220000000000001</v>
      </c>
      <c r="F458">
        <v>0.27500000000000002</v>
      </c>
      <c r="G458">
        <v>1.149</v>
      </c>
      <c r="H458">
        <v>0.61099999999999999</v>
      </c>
      <c r="I458">
        <f>MONTH(Table1[[#This Row],[date]])</f>
        <v>1</v>
      </c>
      <c r="J458">
        <f>ROUNDUP(Table1[[#This Row],[Month]]/3,0)</f>
        <v>1</v>
      </c>
      <c r="K458">
        <f>YEAR(Table1[[#This Row],[date]])</f>
        <v>2023</v>
      </c>
      <c r="L458">
        <f>IF(Table1[[#This Row],[Month]]&gt;=10,Table1[[#This Row],[Year]]+1+543,Table1[[#This Row],[Year]]+543)</f>
        <v>2566</v>
      </c>
      <c r="M458">
        <f>SUM(Table1[[#This Row],[0.25]:[10.0]])</f>
        <v>9.2030000000000012</v>
      </c>
    </row>
    <row r="459" spans="1:13" hidden="1" x14ac:dyDescent="0.2">
      <c r="A459" t="s">
        <v>5</v>
      </c>
      <c r="B459" s="4">
        <v>44985</v>
      </c>
      <c r="C459">
        <v>0.85199999999999998</v>
      </c>
      <c r="D459">
        <v>0.39600000000000002</v>
      </c>
      <c r="E459">
        <v>8.0229999999999997</v>
      </c>
      <c r="F459">
        <v>0.27600000000000002</v>
      </c>
      <c r="G459">
        <v>1.0169999999999999</v>
      </c>
      <c r="H459">
        <v>0.66</v>
      </c>
      <c r="I459">
        <f>MONTH(Table1[[#This Row],[date]])</f>
        <v>2</v>
      </c>
      <c r="J459">
        <f>ROUNDUP(Table1[[#This Row],[Month]]/3,0)</f>
        <v>1</v>
      </c>
      <c r="K459">
        <f>YEAR(Table1[[#This Row],[date]])</f>
        <v>2023</v>
      </c>
      <c r="L459">
        <f>IF(Table1[[#This Row],[Month]]&gt;=10,Table1[[#This Row],[Year]]+1+543,Table1[[#This Row],[Year]]+543)</f>
        <v>2566</v>
      </c>
      <c r="M459">
        <f>SUM(Table1[[#This Row],[0.25]:[10.0]])</f>
        <v>11.223999999999998</v>
      </c>
    </row>
    <row r="460" spans="1:13" hidden="1" x14ac:dyDescent="0.2">
      <c r="A460" t="s">
        <v>5</v>
      </c>
      <c r="B460" s="4">
        <v>45016</v>
      </c>
      <c r="C460">
        <v>0.78400000000000003</v>
      </c>
      <c r="D460">
        <v>0.35399999999999998</v>
      </c>
      <c r="E460">
        <v>8.0739999999999998</v>
      </c>
      <c r="F460">
        <v>0.32200000000000001</v>
      </c>
      <c r="G460">
        <v>1.1279999999999999</v>
      </c>
      <c r="H460">
        <v>0.81799999999999995</v>
      </c>
      <c r="I460">
        <f>MONTH(Table1[[#This Row],[date]])</f>
        <v>3</v>
      </c>
      <c r="J460">
        <f>ROUNDUP(Table1[[#This Row],[Month]]/3,0)</f>
        <v>1</v>
      </c>
      <c r="K460">
        <f>YEAR(Table1[[#This Row],[date]])</f>
        <v>2023</v>
      </c>
      <c r="L460">
        <f>IF(Table1[[#This Row],[Month]]&gt;=10,Table1[[#This Row],[Year]]+1+543,Table1[[#This Row],[Year]]+543)</f>
        <v>2566</v>
      </c>
      <c r="M460">
        <f>SUM(Table1[[#This Row],[0.25]:[10.0]])</f>
        <v>11.479999999999999</v>
      </c>
    </row>
    <row r="461" spans="1:13" hidden="1" x14ac:dyDescent="0.2">
      <c r="A461" t="s">
        <v>5</v>
      </c>
      <c r="B461" s="4">
        <v>45046</v>
      </c>
      <c r="C461">
        <v>0.93600000000000005</v>
      </c>
      <c r="D461">
        <v>0.44800000000000001</v>
      </c>
      <c r="E461">
        <v>7.4470000000000001</v>
      </c>
      <c r="F461">
        <v>0.60099999999999998</v>
      </c>
      <c r="G461">
        <v>1.431</v>
      </c>
      <c r="H461">
        <v>0.79600000000000004</v>
      </c>
      <c r="I461">
        <f>MONTH(Table1[[#This Row],[date]])</f>
        <v>4</v>
      </c>
      <c r="J461">
        <f>ROUNDUP(Table1[[#This Row],[Month]]/3,0)</f>
        <v>2</v>
      </c>
      <c r="K461">
        <f>YEAR(Table1[[#This Row],[date]])</f>
        <v>2023</v>
      </c>
      <c r="L461">
        <f>IF(Table1[[#This Row],[Month]]&gt;=10,Table1[[#This Row],[Year]]+1+543,Table1[[#This Row],[Year]]+543)</f>
        <v>2566</v>
      </c>
      <c r="M461">
        <f>SUM(Table1[[#This Row],[0.25]:[10.0]])</f>
        <v>11.658999999999999</v>
      </c>
    </row>
    <row r="462" spans="1:13" hidden="1" x14ac:dyDescent="0.2">
      <c r="A462" t="s">
        <v>5</v>
      </c>
      <c r="B462" s="4">
        <v>45077</v>
      </c>
      <c r="C462">
        <v>0.52400000000000002</v>
      </c>
      <c r="D462">
        <v>0.29799999999999999</v>
      </c>
      <c r="E462">
        <v>3.54</v>
      </c>
      <c r="F462">
        <v>0.35899999999999999</v>
      </c>
      <c r="G462">
        <v>0.8</v>
      </c>
      <c r="H462">
        <v>0.54</v>
      </c>
      <c r="I462">
        <f>MONTH(Table1[[#This Row],[date]])</f>
        <v>5</v>
      </c>
      <c r="J462">
        <f>ROUNDUP(Table1[[#This Row],[Month]]/3,0)</f>
        <v>2</v>
      </c>
      <c r="K462">
        <f>YEAR(Table1[[#This Row],[date]])</f>
        <v>2023</v>
      </c>
      <c r="L462">
        <f>IF(Table1[[#This Row],[Month]]&gt;=10,Table1[[#This Row],[Year]]+1+543,Table1[[#This Row],[Year]]+543)</f>
        <v>2566</v>
      </c>
      <c r="M462">
        <f>SUM(Table1[[#This Row],[0.25]:[10.0]])</f>
        <v>6.0609999999999999</v>
      </c>
    </row>
    <row r="463" spans="1:13" hidden="1" x14ac:dyDescent="0.2">
      <c r="A463" t="s">
        <v>5</v>
      </c>
      <c r="B463" s="4">
        <v>45107</v>
      </c>
      <c r="C463">
        <v>0.54800000000000004</v>
      </c>
      <c r="D463">
        <v>0.27200000000000002</v>
      </c>
      <c r="E463">
        <v>4.4359999999999999</v>
      </c>
      <c r="F463">
        <v>0.28899999999999998</v>
      </c>
      <c r="G463">
        <v>0.70499999999999996</v>
      </c>
      <c r="H463">
        <v>0.48</v>
      </c>
      <c r="I463">
        <f>MONTH(Table1[[#This Row],[date]])</f>
        <v>6</v>
      </c>
      <c r="J463">
        <f>ROUNDUP(Table1[[#This Row],[Month]]/3,0)</f>
        <v>2</v>
      </c>
      <c r="K463">
        <f>YEAR(Table1[[#This Row],[date]])</f>
        <v>2023</v>
      </c>
      <c r="L463">
        <f>IF(Table1[[#This Row],[Month]]&gt;=10,Table1[[#This Row],[Year]]+1+543,Table1[[#This Row],[Year]]+543)</f>
        <v>2566</v>
      </c>
      <c r="M463">
        <f>SUM(Table1[[#This Row],[0.25]:[10.0]])</f>
        <v>6.73</v>
      </c>
    </row>
    <row r="464" spans="1:13" hidden="1" x14ac:dyDescent="0.2">
      <c r="A464" t="s">
        <v>5</v>
      </c>
      <c r="B464" s="4">
        <v>45138</v>
      </c>
      <c r="C464">
        <v>0.64800000000000002</v>
      </c>
      <c r="D464">
        <v>0.32600000000000001</v>
      </c>
      <c r="E464">
        <v>3.5649999999999999</v>
      </c>
      <c r="F464">
        <v>0.26</v>
      </c>
      <c r="G464">
        <v>0.6</v>
      </c>
      <c r="H464">
        <v>0.40699999999999997</v>
      </c>
      <c r="I464">
        <f>MONTH(Table1[[#This Row],[date]])</f>
        <v>7</v>
      </c>
      <c r="J464">
        <f>ROUNDUP(Table1[[#This Row],[Month]]/3,0)</f>
        <v>3</v>
      </c>
      <c r="K464">
        <f>YEAR(Table1[[#This Row],[date]])</f>
        <v>2023</v>
      </c>
      <c r="L464">
        <f>IF(Table1[[#This Row],[Month]]&gt;=10,Table1[[#This Row],[Year]]+1+543,Table1[[#This Row],[Year]]+543)</f>
        <v>2566</v>
      </c>
      <c r="M464">
        <f>SUM(Table1[[#This Row],[0.25]:[10.0]])</f>
        <v>5.8059999999999992</v>
      </c>
    </row>
    <row r="465" spans="1:13" hidden="1" x14ac:dyDescent="0.2">
      <c r="A465" t="s">
        <v>5</v>
      </c>
      <c r="B465" s="4">
        <v>45169</v>
      </c>
      <c r="C465">
        <v>0.66400000000000003</v>
      </c>
      <c r="D465">
        <v>0.32200000000000001</v>
      </c>
      <c r="E465">
        <v>7.1139999999999999</v>
      </c>
      <c r="F465">
        <v>0.27</v>
      </c>
      <c r="G465">
        <v>0.64900000000000002</v>
      </c>
      <c r="H465">
        <v>0.443</v>
      </c>
      <c r="I465">
        <f>MONTH(Table1[[#This Row],[date]])</f>
        <v>8</v>
      </c>
      <c r="J465">
        <f>ROUNDUP(Table1[[#This Row],[Month]]/3,0)</f>
        <v>3</v>
      </c>
      <c r="K465">
        <f>YEAR(Table1[[#This Row],[date]])</f>
        <v>2023</v>
      </c>
      <c r="L465">
        <f>IF(Table1[[#This Row],[Month]]&gt;=10,Table1[[#This Row],[Year]]+1+543,Table1[[#This Row],[Year]]+543)</f>
        <v>2566</v>
      </c>
      <c r="M465">
        <f>SUM(Table1[[#This Row],[0.25]:[10.0]])</f>
        <v>9.461999999999998</v>
      </c>
    </row>
    <row r="466" spans="1:13" hidden="1" x14ac:dyDescent="0.2">
      <c r="A466" t="s">
        <v>5</v>
      </c>
      <c r="B466" s="4">
        <v>45199</v>
      </c>
      <c r="C466">
        <v>0.80800000000000005</v>
      </c>
      <c r="D466">
        <v>0.33</v>
      </c>
      <c r="E466">
        <v>2.246</v>
      </c>
      <c r="F466">
        <v>0.25600000000000001</v>
      </c>
      <c r="G466">
        <v>0.55900000000000005</v>
      </c>
      <c r="H466">
        <v>0.41299999999999998</v>
      </c>
      <c r="I466">
        <f>MONTH(Table1[[#This Row],[date]])</f>
        <v>9</v>
      </c>
      <c r="J466">
        <f>ROUNDUP(Table1[[#This Row],[Month]]/3,0)</f>
        <v>3</v>
      </c>
      <c r="K466">
        <f>YEAR(Table1[[#This Row],[date]])</f>
        <v>2023</v>
      </c>
      <c r="L466">
        <f>IF(Table1[[#This Row],[Month]]&gt;=10,Table1[[#This Row],[Year]]+1+543,Table1[[#This Row],[Year]]+543)</f>
        <v>2566</v>
      </c>
      <c r="M466">
        <f>SUM(Table1[[#This Row],[0.25]:[10.0]])</f>
        <v>4.612000000000001</v>
      </c>
    </row>
    <row r="467" spans="1:13" hidden="1" x14ac:dyDescent="0.2">
      <c r="A467" t="s">
        <v>5</v>
      </c>
      <c r="B467" s="4">
        <v>45230</v>
      </c>
      <c r="C467">
        <v>0.57999999999999996</v>
      </c>
      <c r="D467">
        <v>0.29199999999999998</v>
      </c>
      <c r="E467">
        <v>2.6960000000000002</v>
      </c>
      <c r="F467">
        <v>0.21099999999999999</v>
      </c>
      <c r="G467">
        <v>0.71599999999999997</v>
      </c>
      <c r="H467">
        <v>0.51400000000000001</v>
      </c>
      <c r="I467">
        <f>MONTH(Table1[[#This Row],[date]])</f>
        <v>10</v>
      </c>
      <c r="J467">
        <f>ROUNDUP(Table1[[#This Row],[Month]]/3,0)</f>
        <v>4</v>
      </c>
      <c r="K467">
        <f>YEAR(Table1[[#This Row],[date]])</f>
        <v>2023</v>
      </c>
      <c r="L467">
        <f>IF(Table1[[#This Row],[Month]]&gt;=10,Table1[[#This Row],[Year]]+1+543,Table1[[#This Row],[Year]]+543)</f>
        <v>2567</v>
      </c>
      <c r="M467">
        <f>SUM(Table1[[#This Row],[0.25]:[10.0]])</f>
        <v>5.0090000000000003</v>
      </c>
    </row>
    <row r="468" spans="1:13" hidden="1" x14ac:dyDescent="0.2">
      <c r="A468" t="s">
        <v>5</v>
      </c>
      <c r="B468" s="4">
        <v>45260</v>
      </c>
      <c r="C468">
        <v>0.77200000000000002</v>
      </c>
      <c r="D468">
        <v>0.40799999999999997</v>
      </c>
      <c r="E468">
        <v>5.657</v>
      </c>
      <c r="F468">
        <v>0.27</v>
      </c>
      <c r="G468">
        <v>0.86599999999999999</v>
      </c>
      <c r="H468">
        <v>0.54500000000000004</v>
      </c>
      <c r="I468">
        <f>MONTH(Table1[[#This Row],[date]])</f>
        <v>11</v>
      </c>
      <c r="J468">
        <f>ROUNDUP(Table1[[#This Row],[Month]]/3,0)</f>
        <v>4</v>
      </c>
      <c r="K468">
        <f>YEAR(Table1[[#This Row],[date]])</f>
        <v>2023</v>
      </c>
      <c r="L468">
        <f>IF(Table1[[#This Row],[Month]]&gt;=10,Table1[[#This Row],[Year]]+1+543,Table1[[#This Row],[Year]]+543)</f>
        <v>2567</v>
      </c>
      <c r="M468">
        <f>SUM(Table1[[#This Row],[0.25]:[10.0]])</f>
        <v>8.5179999999999989</v>
      </c>
    </row>
    <row r="469" spans="1:13" hidden="1" x14ac:dyDescent="0.2">
      <c r="A469" t="s">
        <v>5</v>
      </c>
      <c r="B469" s="4">
        <v>45291</v>
      </c>
      <c r="C469">
        <v>1.3320000000000001</v>
      </c>
      <c r="D469">
        <v>0.67200000000000004</v>
      </c>
      <c r="E469">
        <v>7.8049999999999997</v>
      </c>
      <c r="F469">
        <v>0.53200000000000003</v>
      </c>
      <c r="G469">
        <v>1.913</v>
      </c>
      <c r="H469">
        <v>1.0840000000000001</v>
      </c>
      <c r="I469">
        <f>MONTH(Table1[[#This Row],[date]])</f>
        <v>12</v>
      </c>
      <c r="J469">
        <f>ROUNDUP(Table1[[#This Row],[Month]]/3,0)</f>
        <v>4</v>
      </c>
      <c r="K469">
        <f>YEAR(Table1[[#This Row],[date]])</f>
        <v>2023</v>
      </c>
      <c r="L469">
        <f>IF(Table1[[#This Row],[Month]]&gt;=10,Table1[[#This Row],[Year]]+1+543,Table1[[#This Row],[Year]]+543)</f>
        <v>2567</v>
      </c>
      <c r="M469">
        <f>SUM(Table1[[#This Row],[0.25]:[10.0]])</f>
        <v>13.337999999999999</v>
      </c>
    </row>
    <row r="470" spans="1:13" hidden="1" x14ac:dyDescent="0.2">
      <c r="A470" t="s">
        <v>5</v>
      </c>
      <c r="B470" s="4">
        <v>45322</v>
      </c>
      <c r="C470">
        <v>0.59199999999999997</v>
      </c>
      <c r="D470">
        <v>0.252</v>
      </c>
      <c r="E470">
        <v>5.726</v>
      </c>
      <c r="F470">
        <v>0.21099999999999999</v>
      </c>
      <c r="G470">
        <v>1.0389999999999999</v>
      </c>
      <c r="H470">
        <v>0.63600000000000001</v>
      </c>
      <c r="I470">
        <f>MONTH(Table1[[#This Row],[date]])</f>
        <v>1</v>
      </c>
      <c r="J470">
        <f>ROUNDUP(Table1[[#This Row],[Month]]/3,0)</f>
        <v>1</v>
      </c>
      <c r="K470">
        <f>YEAR(Table1[[#This Row],[date]])</f>
        <v>2024</v>
      </c>
      <c r="L470">
        <f>IF(Table1[[#This Row],[Month]]&gt;=10,Table1[[#This Row],[Year]]+1+543,Table1[[#This Row],[Year]]+543)</f>
        <v>2567</v>
      </c>
      <c r="M470">
        <f>SUM(Table1[[#This Row],[0.25]:[10.0]])</f>
        <v>8.4559999999999995</v>
      </c>
    </row>
    <row r="471" spans="1:13" hidden="1" x14ac:dyDescent="0.2">
      <c r="A471" t="s">
        <v>5</v>
      </c>
      <c r="B471" s="4">
        <v>45351</v>
      </c>
      <c r="C471">
        <v>0.70399999999999996</v>
      </c>
      <c r="D471">
        <v>0.26600000000000001</v>
      </c>
      <c r="E471">
        <v>6.33</v>
      </c>
      <c r="F471">
        <v>0.26700000000000002</v>
      </c>
      <c r="G471">
        <v>0.92100000000000004</v>
      </c>
      <c r="H471">
        <v>0.73099999999999998</v>
      </c>
      <c r="I471">
        <f>MONTH(Table1[[#This Row],[date]])</f>
        <v>2</v>
      </c>
      <c r="J471">
        <f>ROUNDUP(Table1[[#This Row],[Month]]/3,0)</f>
        <v>1</v>
      </c>
      <c r="K471">
        <f>YEAR(Table1[[#This Row],[date]])</f>
        <v>2024</v>
      </c>
      <c r="L471">
        <f>IF(Table1[[#This Row],[Month]]&gt;=10,Table1[[#This Row],[Year]]+1+543,Table1[[#This Row],[Year]]+543)</f>
        <v>2567</v>
      </c>
      <c r="M471">
        <f>SUM(Table1[[#This Row],[0.25]:[10.0]])</f>
        <v>9.2189999999999994</v>
      </c>
    </row>
    <row r="472" spans="1:13" hidden="1" x14ac:dyDescent="0.2">
      <c r="A472" t="s">
        <v>5</v>
      </c>
      <c r="B472" s="4">
        <v>45382</v>
      </c>
      <c r="C472">
        <v>0.61199999999999999</v>
      </c>
      <c r="D472">
        <v>0.25</v>
      </c>
      <c r="E472">
        <v>4.8129999999999997</v>
      </c>
      <c r="F472">
        <v>0.28699999999999998</v>
      </c>
      <c r="G472">
        <v>1.284</v>
      </c>
      <c r="H472">
        <v>0.96699999999999997</v>
      </c>
      <c r="I472">
        <f>MONTH(Table1[[#This Row],[date]])</f>
        <v>3</v>
      </c>
      <c r="J472">
        <f>ROUNDUP(Table1[[#This Row],[Month]]/3,0)</f>
        <v>1</v>
      </c>
      <c r="K472">
        <f>YEAR(Table1[[#This Row],[date]])</f>
        <v>2024</v>
      </c>
      <c r="L472">
        <f>IF(Table1[[#This Row],[Month]]&gt;=10,Table1[[#This Row],[Year]]+1+543,Table1[[#This Row],[Year]]+543)</f>
        <v>2567</v>
      </c>
      <c r="M472">
        <f>SUM(Table1[[#This Row],[0.25]:[10.0]])</f>
        <v>8.2129999999999992</v>
      </c>
    </row>
    <row r="473" spans="1:13" hidden="1" x14ac:dyDescent="0.2">
      <c r="A473" t="s">
        <v>5</v>
      </c>
      <c r="B473" s="4">
        <v>45412</v>
      </c>
      <c r="C473">
        <v>0.81599999999999995</v>
      </c>
      <c r="D473">
        <v>0.36</v>
      </c>
      <c r="E473">
        <v>6.6040000000000001</v>
      </c>
      <c r="F473">
        <v>0.46600000000000003</v>
      </c>
      <c r="G473">
        <v>1.6619999999999999</v>
      </c>
      <c r="H473">
        <v>0.999</v>
      </c>
      <c r="I473">
        <f>MONTH(Table1[[#This Row],[date]])</f>
        <v>4</v>
      </c>
      <c r="J473">
        <f>ROUNDUP(Table1[[#This Row],[Month]]/3,0)</f>
        <v>2</v>
      </c>
      <c r="K473">
        <f>YEAR(Table1[[#This Row],[date]])</f>
        <v>2024</v>
      </c>
      <c r="L473">
        <f>IF(Table1[[#This Row],[Month]]&gt;=10,Table1[[#This Row],[Year]]+1+543,Table1[[#This Row],[Year]]+543)</f>
        <v>2567</v>
      </c>
      <c r="M473">
        <f>SUM(Table1[[#This Row],[0.25]:[10.0]])</f>
        <v>10.907000000000002</v>
      </c>
    </row>
    <row r="474" spans="1:13" hidden="1" x14ac:dyDescent="0.2">
      <c r="A474" t="s">
        <v>5</v>
      </c>
      <c r="B474" s="4">
        <v>45443</v>
      </c>
      <c r="C474">
        <v>0.8</v>
      </c>
      <c r="D474">
        <v>0.35</v>
      </c>
      <c r="E474">
        <v>4.726</v>
      </c>
      <c r="F474">
        <v>0.32500000000000001</v>
      </c>
      <c r="G474">
        <v>1.014</v>
      </c>
      <c r="H474">
        <v>0.70499999999999996</v>
      </c>
      <c r="I474">
        <f>MONTH(Table1[[#This Row],[date]])</f>
        <v>5</v>
      </c>
      <c r="J474">
        <f>ROUNDUP(Table1[[#This Row],[Month]]/3,0)</f>
        <v>2</v>
      </c>
      <c r="K474">
        <f>YEAR(Table1[[#This Row],[date]])</f>
        <v>2024</v>
      </c>
      <c r="L474">
        <f>IF(Table1[[#This Row],[Month]]&gt;=10,Table1[[#This Row],[Year]]+1+543,Table1[[#This Row],[Year]]+543)</f>
        <v>2567</v>
      </c>
      <c r="M474">
        <f>SUM(Table1[[#This Row],[0.25]:[10.0]])</f>
        <v>7.92</v>
      </c>
    </row>
    <row r="475" spans="1:13" hidden="1" x14ac:dyDescent="0.2">
      <c r="A475" t="s">
        <v>5</v>
      </c>
      <c r="B475" s="4">
        <v>45473</v>
      </c>
      <c r="C475">
        <v>0.82799999999999996</v>
      </c>
      <c r="D475">
        <v>0.38400000000000001</v>
      </c>
      <c r="E475">
        <v>3.984</v>
      </c>
      <c r="F475">
        <v>0.33900000000000002</v>
      </c>
      <c r="G475">
        <v>0.81599999999999995</v>
      </c>
      <c r="H475">
        <v>0.54900000000000004</v>
      </c>
      <c r="I475">
        <f>MONTH(Table1[[#This Row],[date]])</f>
        <v>6</v>
      </c>
      <c r="J475">
        <f>ROUNDUP(Table1[[#This Row],[Month]]/3,0)</f>
        <v>2</v>
      </c>
      <c r="K475">
        <f>YEAR(Table1[[#This Row],[date]])</f>
        <v>2024</v>
      </c>
      <c r="L475">
        <f>IF(Table1[[#This Row],[Month]]&gt;=10,Table1[[#This Row],[Year]]+1+543,Table1[[#This Row],[Year]]+543)</f>
        <v>2567</v>
      </c>
      <c r="M475">
        <f>SUM(Table1[[#This Row],[0.25]:[10.0]])</f>
        <v>6.9</v>
      </c>
    </row>
    <row r="476" spans="1:13" hidden="1" x14ac:dyDescent="0.2">
      <c r="A476" t="s">
        <v>5</v>
      </c>
      <c r="B476" s="4">
        <v>45504</v>
      </c>
      <c r="C476">
        <v>0.79200000000000004</v>
      </c>
      <c r="D476">
        <v>0.30199999999999999</v>
      </c>
      <c r="E476">
        <v>4.6769999999999996</v>
      </c>
      <c r="F476">
        <v>0.41699999999999998</v>
      </c>
      <c r="G476">
        <v>1.131</v>
      </c>
      <c r="H476">
        <v>0.70799999999999996</v>
      </c>
      <c r="I476">
        <f>MONTH(Table1[[#This Row],[date]])</f>
        <v>7</v>
      </c>
      <c r="J476">
        <f>ROUNDUP(Table1[[#This Row],[Month]]/3,0)</f>
        <v>3</v>
      </c>
      <c r="K476">
        <f>YEAR(Table1[[#This Row],[date]])</f>
        <v>2024</v>
      </c>
      <c r="L476">
        <f>IF(Table1[[#This Row],[Month]]&gt;=10,Table1[[#This Row],[Year]]+1+543,Table1[[#This Row],[Year]]+543)</f>
        <v>2567</v>
      </c>
      <c r="M476">
        <f>SUM(Table1[[#This Row],[0.25]:[10.0]])</f>
        <v>8.0269999999999992</v>
      </c>
    </row>
    <row r="477" spans="1:13" hidden="1" x14ac:dyDescent="0.2">
      <c r="A477" t="s">
        <v>5</v>
      </c>
      <c r="B477" s="4">
        <v>45535</v>
      </c>
      <c r="C477">
        <v>0.82399999999999995</v>
      </c>
      <c r="D477">
        <v>0.32600000000000001</v>
      </c>
      <c r="E477">
        <v>3.8940000000000001</v>
      </c>
      <c r="F477">
        <v>0.32800000000000001</v>
      </c>
      <c r="G477">
        <v>0.91800000000000004</v>
      </c>
      <c r="H477">
        <v>0.67500000000000004</v>
      </c>
      <c r="I477">
        <f>MONTH(Table1[[#This Row],[date]])</f>
        <v>8</v>
      </c>
      <c r="J477">
        <f>ROUNDUP(Table1[[#This Row],[Month]]/3,0)</f>
        <v>3</v>
      </c>
      <c r="K477">
        <f>YEAR(Table1[[#This Row],[date]])</f>
        <v>2024</v>
      </c>
      <c r="L477">
        <f>IF(Table1[[#This Row],[Month]]&gt;=10,Table1[[#This Row],[Year]]+1+543,Table1[[#This Row],[Year]]+543)</f>
        <v>2567</v>
      </c>
      <c r="M477">
        <f>SUM(Table1[[#This Row],[0.25]:[10.0]])</f>
        <v>6.9650000000000007</v>
      </c>
    </row>
    <row r="478" spans="1:13" hidden="1" x14ac:dyDescent="0.2">
      <c r="A478" t="s">
        <v>5</v>
      </c>
      <c r="B478" s="4">
        <v>45565</v>
      </c>
      <c r="C478">
        <v>0.76</v>
      </c>
      <c r="D478">
        <v>0.28799999999999998</v>
      </c>
      <c r="E478">
        <v>2.58</v>
      </c>
      <c r="F478">
        <v>0.193</v>
      </c>
      <c r="G478">
        <v>0.72599999999999998</v>
      </c>
      <c r="H478">
        <v>0.61699999999999999</v>
      </c>
      <c r="I478">
        <f>MONTH(Table1[[#This Row],[date]])</f>
        <v>9</v>
      </c>
      <c r="J478">
        <f>ROUNDUP(Table1[[#This Row],[Month]]/3,0)</f>
        <v>3</v>
      </c>
      <c r="K478">
        <f>YEAR(Table1[[#This Row],[date]])</f>
        <v>2024</v>
      </c>
      <c r="L478">
        <f>IF(Table1[[#This Row],[Month]]&gt;=10,Table1[[#This Row],[Year]]+1+543,Table1[[#This Row],[Year]]+543)</f>
        <v>2567</v>
      </c>
      <c r="M478">
        <f>SUM(Table1[[#This Row],[0.25]:[10.0]])</f>
        <v>5.1640000000000006</v>
      </c>
    </row>
    <row r="479" spans="1:13" hidden="1" x14ac:dyDescent="0.2">
      <c r="A479" t="s">
        <v>5</v>
      </c>
      <c r="B479" s="4">
        <v>45596</v>
      </c>
      <c r="C479">
        <v>0.98799999999999999</v>
      </c>
      <c r="D479">
        <v>0.41</v>
      </c>
      <c r="E479">
        <v>5.5129999999999999</v>
      </c>
      <c r="F479">
        <v>0.33700000000000002</v>
      </c>
      <c r="G479">
        <v>1.625</v>
      </c>
      <c r="H479">
        <v>1.1539999999999999</v>
      </c>
      <c r="I479">
        <f>MONTH(Table1[[#This Row],[date]])</f>
        <v>10</v>
      </c>
      <c r="J479">
        <f>ROUNDUP(Table1[[#This Row],[Month]]/3,0)</f>
        <v>4</v>
      </c>
      <c r="K479">
        <f>YEAR(Table1[[#This Row],[date]])</f>
        <v>2024</v>
      </c>
      <c r="L479">
        <f>IF(Table1[[#This Row],[Month]]&gt;=10,Table1[[#This Row],[Year]]+1+543,Table1[[#This Row],[Year]]+543)</f>
        <v>2568</v>
      </c>
      <c r="M479">
        <f>SUM(Table1[[#This Row],[0.25]:[10.0]])</f>
        <v>10.026999999999999</v>
      </c>
    </row>
    <row r="480" spans="1:13" hidden="1" x14ac:dyDescent="0.2">
      <c r="A480" t="s">
        <v>5</v>
      </c>
      <c r="B480" s="4">
        <v>45626</v>
      </c>
      <c r="C480">
        <v>0.78400000000000003</v>
      </c>
      <c r="D480">
        <v>0.29199999999999998</v>
      </c>
      <c r="E480">
        <v>3.9289999999999998</v>
      </c>
      <c r="F480">
        <v>0.189</v>
      </c>
      <c r="G480">
        <v>1.1131</v>
      </c>
      <c r="H480">
        <v>0.83299999999999996</v>
      </c>
      <c r="I480">
        <f>MONTH(Table1[[#This Row],[date]])</f>
        <v>11</v>
      </c>
      <c r="J480">
        <f>ROUNDUP(Table1[[#This Row],[Month]]/3,0)</f>
        <v>4</v>
      </c>
      <c r="K480">
        <f>YEAR(Table1[[#This Row],[date]])</f>
        <v>2024</v>
      </c>
      <c r="L480">
        <f>IF(Table1[[#This Row],[Month]]&gt;=10,Table1[[#This Row],[Year]]+1+543,Table1[[#This Row],[Year]]+543)</f>
        <v>2568</v>
      </c>
      <c r="M480">
        <f>SUM(Table1[[#This Row],[0.25]:[10.0]])</f>
        <v>7.1401000000000003</v>
      </c>
    </row>
    <row r="481" spans="1:13" hidden="1" x14ac:dyDescent="0.2">
      <c r="A481" t="s">
        <v>5</v>
      </c>
      <c r="B481" s="4">
        <v>45657</v>
      </c>
      <c r="C481">
        <v>1.1399999999999999</v>
      </c>
      <c r="D481">
        <v>0.498</v>
      </c>
      <c r="E481">
        <v>8.4309999999999992</v>
      </c>
      <c r="F481">
        <v>0.54100000000000004</v>
      </c>
      <c r="G481">
        <v>2.3660000000000001</v>
      </c>
      <c r="H481">
        <v>1.6040000000000001</v>
      </c>
      <c r="I481">
        <f>MONTH(Table1[[#This Row],[date]])</f>
        <v>12</v>
      </c>
      <c r="J481">
        <f>ROUNDUP(Table1[[#This Row],[Month]]/3,0)</f>
        <v>4</v>
      </c>
      <c r="K481">
        <f>YEAR(Table1[[#This Row],[date]])</f>
        <v>2024</v>
      </c>
      <c r="L481">
        <f>IF(Table1[[#This Row],[Month]]&gt;=10,Table1[[#This Row],[Year]]+1+543,Table1[[#This Row],[Year]]+543)</f>
        <v>2568</v>
      </c>
      <c r="M481">
        <f>SUM(Table1[[#This Row],[0.25]:[10.0]])</f>
        <v>14.579999999999998</v>
      </c>
    </row>
    <row r="482" spans="1:13" hidden="1" x14ac:dyDescent="0.2">
      <c r="A482" t="s">
        <v>5</v>
      </c>
      <c r="B482" s="4">
        <v>45688</v>
      </c>
      <c r="C482">
        <v>0.59599999999999997</v>
      </c>
      <c r="D482">
        <v>0.25</v>
      </c>
      <c r="E482">
        <v>5.9269999999999996</v>
      </c>
      <c r="F482">
        <v>0.29899999999999999</v>
      </c>
      <c r="G482">
        <v>1.6379999999999999</v>
      </c>
      <c r="H482">
        <v>1.2729999999999999</v>
      </c>
      <c r="I482">
        <f>MONTH(Table1[[#This Row],[date]])</f>
        <v>1</v>
      </c>
      <c r="J482">
        <f>ROUNDUP(Table1[[#This Row],[Month]]/3,0)</f>
        <v>1</v>
      </c>
      <c r="K482">
        <f>YEAR(Table1[[#This Row],[date]])</f>
        <v>2025</v>
      </c>
      <c r="L482">
        <f>IF(Table1[[#This Row],[Month]]&gt;=10,Table1[[#This Row],[Year]]+1+543,Table1[[#This Row],[Year]]+543)</f>
        <v>2568</v>
      </c>
      <c r="M482">
        <f>SUM(Table1[[#This Row],[0.25]:[10.0]])</f>
        <v>9.9830000000000005</v>
      </c>
    </row>
    <row r="483" spans="1:13" hidden="1" x14ac:dyDescent="0.2">
      <c r="A483" t="s">
        <v>5</v>
      </c>
      <c r="B483" s="4">
        <v>45716</v>
      </c>
      <c r="C483">
        <v>0.64400000000000002</v>
      </c>
      <c r="D483">
        <v>0.26400000000000001</v>
      </c>
      <c r="E483">
        <v>6.2329999999999997</v>
      </c>
      <c r="F483">
        <v>0.249</v>
      </c>
      <c r="G483">
        <v>1.3440000000000001</v>
      </c>
      <c r="H483">
        <v>0.94699999999999995</v>
      </c>
      <c r="I483">
        <f>MONTH(Table1[[#This Row],[date]])</f>
        <v>2</v>
      </c>
      <c r="J483">
        <f>ROUNDUP(Table1[[#This Row],[Month]]/3,0)</f>
        <v>1</v>
      </c>
      <c r="K483">
        <f>YEAR(Table1[[#This Row],[date]])</f>
        <v>2025</v>
      </c>
      <c r="L483">
        <f>IF(Table1[[#This Row],[Month]]&gt;=10,Table1[[#This Row],[Year]]+1+543,Table1[[#This Row],[Year]]+543)</f>
        <v>2568</v>
      </c>
      <c r="M483">
        <f>SUM(Table1[[#This Row],[0.25]:[10.0]])</f>
        <v>9.6809999999999992</v>
      </c>
    </row>
    <row r="484" spans="1:13" hidden="1" x14ac:dyDescent="0.2">
      <c r="A484" t="s">
        <v>5</v>
      </c>
      <c r="B484" s="4">
        <v>45747</v>
      </c>
      <c r="C484">
        <v>0.80800000000000005</v>
      </c>
      <c r="D484">
        <v>0.3</v>
      </c>
      <c r="E484">
        <v>5.1660000000000004</v>
      </c>
      <c r="F484">
        <v>0.27</v>
      </c>
      <c r="G484">
        <v>1.4350000000000001</v>
      </c>
      <c r="H484">
        <v>0.995</v>
      </c>
      <c r="I484">
        <f>MONTH(Table1[[#This Row],[date]])</f>
        <v>3</v>
      </c>
      <c r="J484">
        <f>ROUNDUP(Table1[[#This Row],[Month]]/3,0)</f>
        <v>1</v>
      </c>
      <c r="K484">
        <f>YEAR(Table1[[#This Row],[date]])</f>
        <v>2025</v>
      </c>
      <c r="L484">
        <f>IF(Table1[[#This Row],[Month]]&gt;=10,Table1[[#This Row],[Year]]+1+543,Table1[[#This Row],[Year]]+543)</f>
        <v>2568</v>
      </c>
      <c r="M484">
        <f>SUM(Table1[[#This Row],[0.25]:[10.0]])</f>
        <v>8.9740000000000002</v>
      </c>
    </row>
    <row r="485" spans="1:13" hidden="1" x14ac:dyDescent="0.2">
      <c r="A485" t="s">
        <v>5</v>
      </c>
      <c r="B485" s="4">
        <v>45777</v>
      </c>
      <c r="C485">
        <v>0.78400000000000003</v>
      </c>
      <c r="D485">
        <v>0.32</v>
      </c>
      <c r="E485">
        <v>6.1139999999999999</v>
      </c>
      <c r="F485">
        <v>0.504</v>
      </c>
      <c r="G485">
        <v>1.6890000000000001</v>
      </c>
      <c r="H485">
        <v>1.177</v>
      </c>
      <c r="I485">
        <f>MONTH(Table1[[#This Row],[date]])</f>
        <v>4</v>
      </c>
      <c r="J485">
        <f>ROUNDUP(Table1[[#This Row],[Month]]/3,0)</f>
        <v>2</v>
      </c>
      <c r="K485">
        <f>YEAR(Table1[[#This Row],[date]])</f>
        <v>2025</v>
      </c>
      <c r="L485">
        <f>IF(Table1[[#This Row],[Month]]&gt;=10,Table1[[#This Row],[Year]]+1+543,Table1[[#This Row],[Year]]+543)</f>
        <v>2568</v>
      </c>
      <c r="M485">
        <f>SUM(Table1[[#This Row],[0.25]:[10.0]])</f>
        <v>10.587999999999999</v>
      </c>
    </row>
    <row r="486" spans="1:13" hidden="1" x14ac:dyDescent="0.2">
      <c r="A486" t="s">
        <v>5</v>
      </c>
      <c r="B486" s="4">
        <v>45808</v>
      </c>
      <c r="C486">
        <v>0.52800000000000002</v>
      </c>
      <c r="D486">
        <v>0.22800000000000001</v>
      </c>
      <c r="E486">
        <v>3.3980000000000001</v>
      </c>
      <c r="F486">
        <v>0.248</v>
      </c>
      <c r="G486">
        <v>1.036</v>
      </c>
      <c r="H486">
        <v>0.79100000000000004</v>
      </c>
      <c r="I486">
        <f>MONTH(Table1[[#This Row],[date]])</f>
        <v>5</v>
      </c>
      <c r="J486">
        <f>ROUNDUP(Table1[[#This Row],[Month]]/3,0)</f>
        <v>2</v>
      </c>
      <c r="K486">
        <f>YEAR(Table1[[#This Row],[date]])</f>
        <v>2025</v>
      </c>
      <c r="L486">
        <f>IF(Table1[[#This Row],[Month]]&gt;=10,Table1[[#This Row],[Year]]+1+543,Table1[[#This Row],[Year]]+543)</f>
        <v>2568</v>
      </c>
      <c r="M486">
        <f>SUM(Table1[[#This Row],[0.25]:[10.0]])</f>
        <v>6.229000000000001</v>
      </c>
    </row>
    <row r="487" spans="1:13" hidden="1" x14ac:dyDescent="0.2">
      <c r="A487" t="s">
        <v>5</v>
      </c>
      <c r="B487" s="4">
        <v>45838</v>
      </c>
      <c r="C487">
        <v>0.748</v>
      </c>
      <c r="D487">
        <v>0.28599999999999998</v>
      </c>
      <c r="E487">
        <v>3.2280000000000002</v>
      </c>
      <c r="F487">
        <v>0.21099999999999999</v>
      </c>
      <c r="G487">
        <v>0.83299999999999996</v>
      </c>
      <c r="H487">
        <v>0.65300000000000002</v>
      </c>
      <c r="I487">
        <f>MONTH(Table1[[#This Row],[date]])</f>
        <v>6</v>
      </c>
      <c r="J487">
        <f>ROUNDUP(Table1[[#This Row],[Month]]/3,0)</f>
        <v>2</v>
      </c>
      <c r="K487">
        <f>YEAR(Table1[[#This Row],[date]])</f>
        <v>2025</v>
      </c>
      <c r="L487">
        <f>IF(Table1[[#This Row],[Month]]&gt;=10,Table1[[#This Row],[Year]]+1+543,Table1[[#This Row],[Year]]+543)</f>
        <v>2568</v>
      </c>
      <c r="M487">
        <f>SUM(Table1[[#This Row],[0.25]:[10.0]])</f>
        <v>5.9590000000000014</v>
      </c>
    </row>
    <row r="488" spans="1:13" x14ac:dyDescent="0.2">
      <c r="A488" t="s">
        <v>6</v>
      </c>
      <c r="B488" s="4">
        <v>43404</v>
      </c>
      <c r="C488">
        <v>1.8919999999999999</v>
      </c>
      <c r="D488">
        <v>0.97199999999999998</v>
      </c>
      <c r="E488">
        <v>5.71</v>
      </c>
      <c r="F488">
        <v>1.1679999999999999</v>
      </c>
      <c r="G488">
        <v>2.0539999999999998</v>
      </c>
      <c r="H488">
        <v>1.246</v>
      </c>
      <c r="I488">
        <f>MONTH(Table1[[#This Row],[date]])</f>
        <v>10</v>
      </c>
      <c r="J488">
        <f>ROUNDUP(Table1[[#This Row],[Month]]/3,0)</f>
        <v>4</v>
      </c>
      <c r="K488">
        <f>YEAR(Table1[[#This Row],[date]])</f>
        <v>2018</v>
      </c>
      <c r="L488">
        <f>IF(Table1[[#This Row],[Month]]&gt;=10,Table1[[#This Row],[Year]]+1+543,Table1[[#This Row],[Year]]+543)</f>
        <v>2562</v>
      </c>
      <c r="M488">
        <f>SUM(Table1[[#This Row],[0.25]:[10.0]])</f>
        <v>13.042</v>
      </c>
    </row>
    <row r="489" spans="1:13" x14ac:dyDescent="0.2">
      <c r="A489" t="s">
        <v>6</v>
      </c>
      <c r="B489" s="4">
        <v>43434</v>
      </c>
      <c r="C489">
        <v>1.972</v>
      </c>
      <c r="D489">
        <v>1.046</v>
      </c>
      <c r="E489">
        <v>5.9359999999999999</v>
      </c>
      <c r="F489">
        <v>1.2669999999999999</v>
      </c>
      <c r="G489">
        <v>2.0710000000000002</v>
      </c>
      <c r="H489">
        <v>1.242</v>
      </c>
      <c r="I489">
        <f>MONTH(Table1[[#This Row],[date]])</f>
        <v>11</v>
      </c>
      <c r="J489">
        <f>ROUNDUP(Table1[[#This Row],[Month]]/3,0)</f>
        <v>4</v>
      </c>
      <c r="K489">
        <f>YEAR(Table1[[#This Row],[date]])</f>
        <v>2018</v>
      </c>
      <c r="L489">
        <f>IF(Table1[[#This Row],[Month]]&gt;=10,Table1[[#This Row],[Year]]+1+543,Table1[[#This Row],[Year]]+543)</f>
        <v>2562</v>
      </c>
      <c r="M489">
        <f>SUM(Table1[[#This Row],[0.25]:[10.0]])</f>
        <v>13.533999999999999</v>
      </c>
    </row>
    <row r="490" spans="1:13" x14ac:dyDescent="0.2">
      <c r="A490" t="s">
        <v>6</v>
      </c>
      <c r="B490" s="4">
        <v>43465</v>
      </c>
      <c r="C490">
        <v>2.6640000000000001</v>
      </c>
      <c r="D490">
        <v>1.282</v>
      </c>
      <c r="E490">
        <v>9.9260000000000002</v>
      </c>
      <c r="F490">
        <v>1.6439999999999999</v>
      </c>
      <c r="G490">
        <v>3.8220000000000001</v>
      </c>
      <c r="H490">
        <v>2.1840000000000002</v>
      </c>
      <c r="I490">
        <f>MONTH(Table1[[#This Row],[date]])</f>
        <v>12</v>
      </c>
      <c r="J490">
        <f>ROUNDUP(Table1[[#This Row],[Month]]/3,0)</f>
        <v>4</v>
      </c>
      <c r="K490">
        <f>YEAR(Table1[[#This Row],[date]])</f>
        <v>2018</v>
      </c>
      <c r="L490">
        <f>IF(Table1[[#This Row],[Month]]&gt;=10,Table1[[#This Row],[Year]]+1+543,Table1[[#This Row],[Year]]+543)</f>
        <v>2562</v>
      </c>
      <c r="M490">
        <f>SUM(Table1[[#This Row],[0.25]:[10.0]])</f>
        <v>21.522000000000002</v>
      </c>
    </row>
    <row r="491" spans="1:13" x14ac:dyDescent="0.2">
      <c r="A491" t="s">
        <v>6</v>
      </c>
      <c r="B491" s="4">
        <v>43496</v>
      </c>
      <c r="C491">
        <v>1.8</v>
      </c>
      <c r="D491">
        <v>0.98</v>
      </c>
      <c r="E491">
        <v>6.89</v>
      </c>
      <c r="F491">
        <v>1.31</v>
      </c>
      <c r="G491">
        <v>2.4830000000000001</v>
      </c>
      <c r="H491">
        <v>1.4590000000000001</v>
      </c>
      <c r="I491">
        <f>MONTH(Table1[[#This Row],[date]])</f>
        <v>1</v>
      </c>
      <c r="J491">
        <f>ROUNDUP(Table1[[#This Row],[Month]]/3,0)</f>
        <v>1</v>
      </c>
      <c r="K491">
        <f>YEAR(Table1[[#This Row],[date]])</f>
        <v>2019</v>
      </c>
      <c r="L491">
        <f>IF(Table1[[#This Row],[Month]]&gt;=10,Table1[[#This Row],[Year]]+1+543,Table1[[#This Row],[Year]]+543)</f>
        <v>2562</v>
      </c>
      <c r="M491">
        <f>SUM(Table1[[#This Row],[0.25]:[10.0]])</f>
        <v>14.922000000000001</v>
      </c>
    </row>
    <row r="492" spans="1:13" x14ac:dyDescent="0.2">
      <c r="A492" t="s">
        <v>6</v>
      </c>
      <c r="B492" s="4">
        <v>43524</v>
      </c>
      <c r="C492">
        <v>1.496</v>
      </c>
      <c r="D492">
        <v>0.71399999999999997</v>
      </c>
      <c r="E492">
        <v>6.3639999999999999</v>
      </c>
      <c r="F492">
        <v>1.1910000000000001</v>
      </c>
      <c r="G492">
        <v>2.2709999999999999</v>
      </c>
      <c r="H492">
        <v>1.23</v>
      </c>
      <c r="I492">
        <f>MONTH(Table1[[#This Row],[date]])</f>
        <v>2</v>
      </c>
      <c r="J492">
        <f>ROUNDUP(Table1[[#This Row],[Month]]/3,0)</f>
        <v>1</v>
      </c>
      <c r="K492">
        <f>YEAR(Table1[[#This Row],[date]])</f>
        <v>2019</v>
      </c>
      <c r="L492">
        <f>IF(Table1[[#This Row],[Month]]&gt;=10,Table1[[#This Row],[Year]]+1+543,Table1[[#This Row],[Year]]+543)</f>
        <v>2562</v>
      </c>
      <c r="M492">
        <f>SUM(Table1[[#This Row],[0.25]:[10.0]])</f>
        <v>13.266000000000002</v>
      </c>
    </row>
    <row r="493" spans="1:13" x14ac:dyDescent="0.2">
      <c r="A493" t="s">
        <v>6</v>
      </c>
      <c r="B493" s="4">
        <v>43555</v>
      </c>
      <c r="C493">
        <v>2.3879999999999999</v>
      </c>
      <c r="D493">
        <v>0.81200000000000006</v>
      </c>
      <c r="E493">
        <v>8.7579999999999991</v>
      </c>
      <c r="F493">
        <v>1.59</v>
      </c>
      <c r="G493">
        <v>3.2629999999999999</v>
      </c>
      <c r="H493">
        <v>1.752</v>
      </c>
      <c r="I493">
        <f>MONTH(Table1[[#This Row],[date]])</f>
        <v>3</v>
      </c>
      <c r="J493">
        <f>ROUNDUP(Table1[[#This Row],[Month]]/3,0)</f>
        <v>1</v>
      </c>
      <c r="K493">
        <f>YEAR(Table1[[#This Row],[date]])</f>
        <v>2019</v>
      </c>
      <c r="L493">
        <f>IF(Table1[[#This Row],[Month]]&gt;=10,Table1[[#This Row],[Year]]+1+543,Table1[[#This Row],[Year]]+543)</f>
        <v>2562</v>
      </c>
      <c r="M493">
        <f>SUM(Table1[[#This Row],[0.25]:[10.0]])</f>
        <v>18.562999999999999</v>
      </c>
    </row>
    <row r="494" spans="1:13" x14ac:dyDescent="0.2">
      <c r="A494" t="s">
        <v>6</v>
      </c>
      <c r="B494" s="4">
        <v>43585</v>
      </c>
      <c r="C494">
        <v>2.508</v>
      </c>
      <c r="D494">
        <v>1.07</v>
      </c>
      <c r="E494">
        <v>10.465</v>
      </c>
      <c r="F494">
        <v>1.573</v>
      </c>
      <c r="G494">
        <v>3.6539999999999999</v>
      </c>
      <c r="H494">
        <v>2.0950000000000002</v>
      </c>
      <c r="I494">
        <f>MONTH(Table1[[#This Row],[date]])</f>
        <v>4</v>
      </c>
      <c r="J494">
        <f>ROUNDUP(Table1[[#This Row],[Month]]/3,0)</f>
        <v>2</v>
      </c>
      <c r="K494">
        <f>YEAR(Table1[[#This Row],[date]])</f>
        <v>2019</v>
      </c>
      <c r="L494">
        <f>IF(Table1[[#This Row],[Month]]&gt;=10,Table1[[#This Row],[Year]]+1+543,Table1[[#This Row],[Year]]+543)</f>
        <v>2562</v>
      </c>
      <c r="M494">
        <f>SUM(Table1[[#This Row],[0.25]:[10.0]])</f>
        <v>21.364999999999998</v>
      </c>
    </row>
    <row r="495" spans="1:13" x14ac:dyDescent="0.2">
      <c r="A495" t="s">
        <v>6</v>
      </c>
      <c r="B495" s="4">
        <v>43616</v>
      </c>
      <c r="C495">
        <v>1.768</v>
      </c>
      <c r="D495">
        <v>0.94599999999999995</v>
      </c>
      <c r="E495">
        <v>6.7169999999999996</v>
      </c>
      <c r="F495">
        <v>1.5880000000000001</v>
      </c>
      <c r="G495">
        <v>2.278</v>
      </c>
      <c r="H495">
        <v>1.546</v>
      </c>
      <c r="I495">
        <f>MONTH(Table1[[#This Row],[date]])</f>
        <v>5</v>
      </c>
      <c r="J495">
        <f>ROUNDUP(Table1[[#This Row],[Month]]/3,0)</f>
        <v>2</v>
      </c>
      <c r="K495">
        <f>YEAR(Table1[[#This Row],[date]])</f>
        <v>2019</v>
      </c>
      <c r="L495">
        <f>IF(Table1[[#This Row],[Month]]&gt;=10,Table1[[#This Row],[Year]]+1+543,Table1[[#This Row],[Year]]+543)</f>
        <v>2562</v>
      </c>
      <c r="M495">
        <f>SUM(Table1[[#This Row],[0.25]:[10.0]])</f>
        <v>14.842999999999998</v>
      </c>
    </row>
    <row r="496" spans="1:13" x14ac:dyDescent="0.2">
      <c r="A496" t="s">
        <v>6</v>
      </c>
      <c r="B496" s="4">
        <v>43646</v>
      </c>
      <c r="C496">
        <v>1.788</v>
      </c>
      <c r="D496">
        <v>0.91200000000000003</v>
      </c>
      <c r="E496">
        <v>7.1289999999999996</v>
      </c>
      <c r="F496">
        <v>1.4259999999999999</v>
      </c>
      <c r="G496">
        <v>2.1259999999999999</v>
      </c>
      <c r="H496">
        <v>1.113</v>
      </c>
      <c r="I496">
        <f>MONTH(Table1[[#This Row],[date]])</f>
        <v>6</v>
      </c>
      <c r="J496">
        <f>ROUNDUP(Table1[[#This Row],[Month]]/3,0)</f>
        <v>2</v>
      </c>
      <c r="K496">
        <f>YEAR(Table1[[#This Row],[date]])</f>
        <v>2019</v>
      </c>
      <c r="L496">
        <f>IF(Table1[[#This Row],[Month]]&gt;=10,Table1[[#This Row],[Year]]+1+543,Table1[[#This Row],[Year]]+543)</f>
        <v>2562</v>
      </c>
      <c r="M496">
        <f>SUM(Table1[[#This Row],[0.25]:[10.0]])</f>
        <v>14.494</v>
      </c>
    </row>
    <row r="497" spans="1:13" x14ac:dyDescent="0.2">
      <c r="A497" t="s">
        <v>6</v>
      </c>
      <c r="B497" s="4">
        <v>43677</v>
      </c>
      <c r="C497">
        <v>1.728</v>
      </c>
      <c r="D497">
        <v>0.91</v>
      </c>
      <c r="E497">
        <v>7.7009999999999996</v>
      </c>
      <c r="F497">
        <v>1.228</v>
      </c>
      <c r="G497">
        <v>2.0579999999999998</v>
      </c>
      <c r="H497">
        <v>1.1950000000000001</v>
      </c>
      <c r="I497">
        <f>MONTH(Table1[[#This Row],[date]])</f>
        <v>7</v>
      </c>
      <c r="J497">
        <f>ROUNDUP(Table1[[#This Row],[Month]]/3,0)</f>
        <v>3</v>
      </c>
      <c r="K497">
        <f>YEAR(Table1[[#This Row],[date]])</f>
        <v>2019</v>
      </c>
      <c r="L497">
        <f>IF(Table1[[#This Row],[Month]]&gt;=10,Table1[[#This Row],[Year]]+1+543,Table1[[#This Row],[Year]]+543)</f>
        <v>2562</v>
      </c>
      <c r="M497">
        <f>SUM(Table1[[#This Row],[0.25]:[10.0]])</f>
        <v>14.819999999999999</v>
      </c>
    </row>
    <row r="498" spans="1:13" x14ac:dyDescent="0.2">
      <c r="A498" t="s">
        <v>6</v>
      </c>
      <c r="B498" s="4">
        <v>43708</v>
      </c>
      <c r="C498">
        <v>1.976</v>
      </c>
      <c r="D498">
        <v>1.04</v>
      </c>
      <c r="E498">
        <v>8.8710000000000004</v>
      </c>
      <c r="F498">
        <v>1.3620000000000001</v>
      </c>
      <c r="G498">
        <v>2.448</v>
      </c>
      <c r="H498">
        <v>1.468</v>
      </c>
      <c r="I498">
        <f>MONTH(Table1[[#This Row],[date]])</f>
        <v>8</v>
      </c>
      <c r="J498">
        <f>ROUNDUP(Table1[[#This Row],[Month]]/3,0)</f>
        <v>3</v>
      </c>
      <c r="K498">
        <f>YEAR(Table1[[#This Row],[date]])</f>
        <v>2019</v>
      </c>
      <c r="L498">
        <f>IF(Table1[[#This Row],[Month]]&gt;=10,Table1[[#This Row],[Year]]+1+543,Table1[[#This Row],[Year]]+543)</f>
        <v>2562</v>
      </c>
      <c r="M498">
        <f>SUM(Table1[[#This Row],[0.25]:[10.0]])</f>
        <v>17.164999999999999</v>
      </c>
    </row>
    <row r="499" spans="1:13" x14ac:dyDescent="0.2">
      <c r="A499" t="s">
        <v>6</v>
      </c>
      <c r="B499" s="4">
        <v>43738</v>
      </c>
      <c r="C499">
        <v>1.8240000000000001</v>
      </c>
      <c r="D499">
        <v>0.87</v>
      </c>
      <c r="E499">
        <v>8.6910000000000007</v>
      </c>
      <c r="F499">
        <v>1.242</v>
      </c>
      <c r="G499">
        <v>2.085</v>
      </c>
      <c r="H499">
        <v>1.2470000000000001</v>
      </c>
      <c r="I499">
        <f>MONTH(Table1[[#This Row],[date]])</f>
        <v>9</v>
      </c>
      <c r="J499">
        <f>ROUNDUP(Table1[[#This Row],[Month]]/3,0)</f>
        <v>3</v>
      </c>
      <c r="K499">
        <f>YEAR(Table1[[#This Row],[date]])</f>
        <v>2019</v>
      </c>
      <c r="L499">
        <f>IF(Table1[[#This Row],[Month]]&gt;=10,Table1[[#This Row],[Year]]+1+543,Table1[[#This Row],[Year]]+543)</f>
        <v>2562</v>
      </c>
      <c r="M499">
        <f>SUM(Table1[[#This Row],[0.25]:[10.0]])</f>
        <v>15.959000000000003</v>
      </c>
    </row>
    <row r="500" spans="1:13" x14ac:dyDescent="0.2">
      <c r="A500" t="s">
        <v>6</v>
      </c>
      <c r="B500" s="4">
        <v>43769</v>
      </c>
      <c r="C500">
        <v>1.9279999999999999</v>
      </c>
      <c r="D500">
        <v>0.67800000000000005</v>
      </c>
      <c r="E500">
        <v>6.8540000000000001</v>
      </c>
      <c r="F500">
        <v>1.32</v>
      </c>
      <c r="G500">
        <v>2.8849999999999998</v>
      </c>
      <c r="H500">
        <v>1.482</v>
      </c>
      <c r="I500">
        <f>MONTH(Table1[[#This Row],[date]])</f>
        <v>10</v>
      </c>
      <c r="J500">
        <f>ROUNDUP(Table1[[#This Row],[Month]]/3,0)</f>
        <v>4</v>
      </c>
      <c r="K500">
        <f>YEAR(Table1[[#This Row],[date]])</f>
        <v>2019</v>
      </c>
      <c r="L500">
        <f>IF(Table1[[#This Row],[Month]]&gt;=10,Table1[[#This Row],[Year]]+1+543,Table1[[#This Row],[Year]]+543)</f>
        <v>2563</v>
      </c>
      <c r="M500">
        <f>SUM(Table1[[#This Row],[0.25]:[10.0]])</f>
        <v>15.147</v>
      </c>
    </row>
    <row r="501" spans="1:13" x14ac:dyDescent="0.2">
      <c r="A501" t="s">
        <v>6</v>
      </c>
      <c r="B501" s="4">
        <v>43799</v>
      </c>
      <c r="C501">
        <v>2.3119999999999998</v>
      </c>
      <c r="D501">
        <v>0.86599999999999999</v>
      </c>
      <c r="E501">
        <v>5.79</v>
      </c>
      <c r="F501">
        <v>1.117</v>
      </c>
      <c r="G501">
        <v>2.2669999999999999</v>
      </c>
      <c r="H501">
        <v>1.2270000000000001</v>
      </c>
      <c r="I501">
        <f>MONTH(Table1[[#This Row],[date]])</f>
        <v>11</v>
      </c>
      <c r="J501">
        <f>ROUNDUP(Table1[[#This Row],[Month]]/3,0)</f>
        <v>4</v>
      </c>
      <c r="K501">
        <f>YEAR(Table1[[#This Row],[date]])</f>
        <v>2019</v>
      </c>
      <c r="L501">
        <f>IF(Table1[[#This Row],[Month]]&gt;=10,Table1[[#This Row],[Year]]+1+543,Table1[[#This Row],[Year]]+543)</f>
        <v>2563</v>
      </c>
      <c r="M501">
        <f>SUM(Table1[[#This Row],[0.25]:[10.0]])</f>
        <v>13.579000000000001</v>
      </c>
    </row>
    <row r="502" spans="1:13" x14ac:dyDescent="0.2">
      <c r="A502" t="s">
        <v>6</v>
      </c>
      <c r="B502" s="4">
        <v>43830</v>
      </c>
      <c r="C502">
        <v>2.6480000000000001</v>
      </c>
      <c r="D502">
        <v>1.3779999999999999</v>
      </c>
      <c r="E502">
        <v>10.055999999999999</v>
      </c>
      <c r="F502">
        <v>2.173</v>
      </c>
      <c r="G502">
        <v>4.1870000000000003</v>
      </c>
      <c r="H502">
        <v>2.9649999999999999</v>
      </c>
      <c r="I502">
        <f>MONTH(Table1[[#This Row],[date]])</f>
        <v>12</v>
      </c>
      <c r="J502">
        <f>ROUNDUP(Table1[[#This Row],[Month]]/3,0)</f>
        <v>4</v>
      </c>
      <c r="K502">
        <f>YEAR(Table1[[#This Row],[date]])</f>
        <v>2019</v>
      </c>
      <c r="L502">
        <f>IF(Table1[[#This Row],[Month]]&gt;=10,Table1[[#This Row],[Year]]+1+543,Table1[[#This Row],[Year]]+543)</f>
        <v>2563</v>
      </c>
      <c r="M502">
        <f>SUM(Table1[[#This Row],[0.25]:[10.0]])</f>
        <v>23.407</v>
      </c>
    </row>
    <row r="503" spans="1:13" x14ac:dyDescent="0.2">
      <c r="A503" t="s">
        <v>6</v>
      </c>
      <c r="B503" s="4">
        <v>43861</v>
      </c>
      <c r="C503">
        <v>1.9079999999999999</v>
      </c>
      <c r="D503">
        <v>0.95</v>
      </c>
      <c r="E503">
        <v>6.2080000000000002</v>
      </c>
      <c r="F503">
        <v>1.25</v>
      </c>
      <c r="G503">
        <v>2.9580000000000002</v>
      </c>
      <c r="H503">
        <v>3.1469999999999998</v>
      </c>
      <c r="I503">
        <f>MONTH(Table1[[#This Row],[date]])</f>
        <v>1</v>
      </c>
      <c r="J503">
        <f>ROUNDUP(Table1[[#This Row],[Month]]/3,0)</f>
        <v>1</v>
      </c>
      <c r="K503">
        <f>YEAR(Table1[[#This Row],[date]])</f>
        <v>2020</v>
      </c>
      <c r="L503">
        <f>IF(Table1[[#This Row],[Month]]&gt;=10,Table1[[#This Row],[Year]]+1+543,Table1[[#This Row],[Year]]+543)</f>
        <v>2563</v>
      </c>
      <c r="M503">
        <f>SUM(Table1[[#This Row],[0.25]:[10.0]])</f>
        <v>16.420999999999999</v>
      </c>
    </row>
    <row r="504" spans="1:13" x14ac:dyDescent="0.2">
      <c r="A504" t="s">
        <v>6</v>
      </c>
      <c r="B504" s="4">
        <v>43890</v>
      </c>
      <c r="C504">
        <v>1.788</v>
      </c>
      <c r="D504">
        <v>0.84599999999999997</v>
      </c>
      <c r="E504">
        <v>6.6079999999999997</v>
      </c>
      <c r="F504">
        <v>1.3129999999999999</v>
      </c>
      <c r="G504">
        <v>3.0640000000000001</v>
      </c>
      <c r="H504">
        <v>1.486</v>
      </c>
      <c r="I504">
        <f>MONTH(Table1[[#This Row],[date]])</f>
        <v>2</v>
      </c>
      <c r="J504">
        <f>ROUNDUP(Table1[[#This Row],[Month]]/3,0)</f>
        <v>1</v>
      </c>
      <c r="K504">
        <f>YEAR(Table1[[#This Row],[date]])</f>
        <v>2020</v>
      </c>
      <c r="L504">
        <f>IF(Table1[[#This Row],[Month]]&gt;=10,Table1[[#This Row],[Year]]+1+543,Table1[[#This Row],[Year]]+543)</f>
        <v>2563</v>
      </c>
      <c r="M504">
        <f>SUM(Table1[[#This Row],[0.25]:[10.0]])</f>
        <v>15.105</v>
      </c>
    </row>
    <row r="505" spans="1:13" x14ac:dyDescent="0.2">
      <c r="A505" t="s">
        <v>6</v>
      </c>
      <c r="B505" s="4">
        <v>43921</v>
      </c>
      <c r="C505">
        <v>2.2919999999999998</v>
      </c>
      <c r="D505">
        <v>1.1180000000000001</v>
      </c>
      <c r="E505">
        <v>7.4</v>
      </c>
      <c r="F505">
        <v>1.359</v>
      </c>
      <c r="G505">
        <v>3.077</v>
      </c>
      <c r="H505">
        <v>1.4710000000000001</v>
      </c>
      <c r="I505">
        <f>MONTH(Table1[[#This Row],[date]])</f>
        <v>3</v>
      </c>
      <c r="J505">
        <f>ROUNDUP(Table1[[#This Row],[Month]]/3,0)</f>
        <v>1</v>
      </c>
      <c r="K505">
        <f>YEAR(Table1[[#This Row],[date]])</f>
        <v>2020</v>
      </c>
      <c r="L505">
        <f>IF(Table1[[#This Row],[Month]]&gt;=10,Table1[[#This Row],[Year]]+1+543,Table1[[#This Row],[Year]]+543)</f>
        <v>2563</v>
      </c>
      <c r="M505">
        <f>SUM(Table1[[#This Row],[0.25]:[10.0]])</f>
        <v>16.716999999999999</v>
      </c>
    </row>
    <row r="506" spans="1:13" x14ac:dyDescent="0.2">
      <c r="A506" t="s">
        <v>6</v>
      </c>
      <c r="B506" s="4">
        <v>43951</v>
      </c>
      <c r="C506">
        <v>1.4319999999999999</v>
      </c>
      <c r="D506">
        <v>0.80600000000000005</v>
      </c>
      <c r="E506">
        <v>4.657</v>
      </c>
      <c r="F506">
        <v>1.0149999999999999</v>
      </c>
      <c r="G506">
        <v>1.47</v>
      </c>
      <c r="H506">
        <v>0.89500000000000002</v>
      </c>
      <c r="I506">
        <f>MONTH(Table1[[#This Row],[date]])</f>
        <v>4</v>
      </c>
      <c r="J506">
        <f>ROUNDUP(Table1[[#This Row],[Month]]/3,0)</f>
        <v>2</v>
      </c>
      <c r="K506">
        <f>YEAR(Table1[[#This Row],[date]])</f>
        <v>2020</v>
      </c>
      <c r="L506">
        <f>IF(Table1[[#This Row],[Month]]&gt;=10,Table1[[#This Row],[Year]]+1+543,Table1[[#This Row],[Year]]+543)</f>
        <v>2563</v>
      </c>
      <c r="M506">
        <f>SUM(Table1[[#This Row],[0.25]:[10.0]])</f>
        <v>10.274999999999999</v>
      </c>
    </row>
    <row r="507" spans="1:13" x14ac:dyDescent="0.2">
      <c r="A507" t="s">
        <v>6</v>
      </c>
      <c r="B507" s="4">
        <v>43982</v>
      </c>
      <c r="C507">
        <v>1.8839999999999999</v>
      </c>
      <c r="D507">
        <v>0.95199999999999996</v>
      </c>
      <c r="E507">
        <v>6.3330000000000002</v>
      </c>
      <c r="F507">
        <v>1.524</v>
      </c>
      <c r="G507">
        <v>2.7559999999999998</v>
      </c>
      <c r="H507">
        <v>1.363</v>
      </c>
      <c r="I507">
        <f>MONTH(Table1[[#This Row],[date]])</f>
        <v>5</v>
      </c>
      <c r="J507">
        <f>ROUNDUP(Table1[[#This Row],[Month]]/3,0)</f>
        <v>2</v>
      </c>
      <c r="K507">
        <f>YEAR(Table1[[#This Row],[date]])</f>
        <v>2020</v>
      </c>
      <c r="L507">
        <f>IF(Table1[[#This Row],[Month]]&gt;=10,Table1[[#This Row],[Year]]+1+543,Table1[[#This Row],[Year]]+543)</f>
        <v>2563</v>
      </c>
      <c r="M507">
        <f>SUM(Table1[[#This Row],[0.25]:[10.0]])</f>
        <v>14.812000000000001</v>
      </c>
    </row>
    <row r="508" spans="1:13" x14ac:dyDescent="0.2">
      <c r="A508" t="s">
        <v>6</v>
      </c>
      <c r="B508" s="4">
        <v>44012</v>
      </c>
      <c r="C508">
        <v>2.7320000000000002</v>
      </c>
      <c r="D508">
        <v>1.3859999999999999</v>
      </c>
      <c r="E508">
        <v>7.827</v>
      </c>
      <c r="F508">
        <v>1.8049999999999999</v>
      </c>
      <c r="G508">
        <v>4.4859999999999998</v>
      </c>
      <c r="H508">
        <v>2.109</v>
      </c>
      <c r="I508">
        <f>MONTH(Table1[[#This Row],[date]])</f>
        <v>6</v>
      </c>
      <c r="J508">
        <f>ROUNDUP(Table1[[#This Row],[Month]]/3,0)</f>
        <v>2</v>
      </c>
      <c r="K508">
        <f>YEAR(Table1[[#This Row],[date]])</f>
        <v>2020</v>
      </c>
      <c r="L508">
        <f>IF(Table1[[#This Row],[Month]]&gt;=10,Table1[[#This Row],[Year]]+1+543,Table1[[#This Row],[Year]]+543)</f>
        <v>2563</v>
      </c>
      <c r="M508">
        <f>SUM(Table1[[#This Row],[0.25]:[10.0]])</f>
        <v>20.344999999999999</v>
      </c>
    </row>
    <row r="509" spans="1:13" x14ac:dyDescent="0.2">
      <c r="A509" t="s">
        <v>6</v>
      </c>
      <c r="B509" s="4">
        <v>44043</v>
      </c>
      <c r="C509">
        <v>1.8120000000000001</v>
      </c>
      <c r="D509">
        <v>0.96399999999999997</v>
      </c>
      <c r="E509">
        <v>10.271000000000001</v>
      </c>
      <c r="F509">
        <v>2.0459999999999998</v>
      </c>
      <c r="G509">
        <v>4.4889999999999999</v>
      </c>
      <c r="H509">
        <v>2.3519999999999999</v>
      </c>
      <c r="I509">
        <f>MONTH(Table1[[#This Row],[date]])</f>
        <v>7</v>
      </c>
      <c r="J509">
        <f>ROUNDUP(Table1[[#This Row],[Month]]/3,0)</f>
        <v>3</v>
      </c>
      <c r="K509">
        <f>YEAR(Table1[[#This Row],[date]])</f>
        <v>2020</v>
      </c>
      <c r="L509">
        <f>IF(Table1[[#This Row],[Month]]&gt;=10,Table1[[#This Row],[Year]]+1+543,Table1[[#This Row],[Year]]+543)</f>
        <v>2563</v>
      </c>
      <c r="M509">
        <f>SUM(Table1[[#This Row],[0.25]:[10.0]])</f>
        <v>21.934000000000001</v>
      </c>
    </row>
    <row r="510" spans="1:13" x14ac:dyDescent="0.2">
      <c r="A510" t="s">
        <v>6</v>
      </c>
      <c r="B510" s="4">
        <v>44074</v>
      </c>
      <c r="C510">
        <v>1.5920000000000001</v>
      </c>
      <c r="D510">
        <v>0.89800000000000002</v>
      </c>
      <c r="E510">
        <v>6.5350000000000001</v>
      </c>
      <c r="F510">
        <v>1.288</v>
      </c>
      <c r="G510">
        <v>3.1949999999999998</v>
      </c>
      <c r="H510">
        <v>1.4159999999999999</v>
      </c>
      <c r="I510">
        <f>MONTH(Table1[[#This Row],[date]])</f>
        <v>8</v>
      </c>
      <c r="J510">
        <f>ROUNDUP(Table1[[#This Row],[Month]]/3,0)</f>
        <v>3</v>
      </c>
      <c r="K510">
        <f>YEAR(Table1[[#This Row],[date]])</f>
        <v>2020</v>
      </c>
      <c r="L510">
        <f>IF(Table1[[#This Row],[Month]]&gt;=10,Table1[[#This Row],[Year]]+1+543,Table1[[#This Row],[Year]]+543)</f>
        <v>2563</v>
      </c>
      <c r="M510">
        <f>SUM(Table1[[#This Row],[0.25]:[10.0]])</f>
        <v>14.924000000000001</v>
      </c>
    </row>
    <row r="511" spans="1:13" x14ac:dyDescent="0.2">
      <c r="A511" t="s">
        <v>6</v>
      </c>
      <c r="B511" s="4">
        <v>44104</v>
      </c>
      <c r="C511">
        <v>1.1719999999999999</v>
      </c>
      <c r="D511">
        <v>0.68799999999999994</v>
      </c>
      <c r="E511">
        <v>4.7130000000000001</v>
      </c>
      <c r="F511">
        <v>0.626</v>
      </c>
      <c r="G511">
        <v>2.5939999999999999</v>
      </c>
      <c r="H511">
        <v>1.222</v>
      </c>
      <c r="I511">
        <f>MONTH(Table1[[#This Row],[date]])</f>
        <v>9</v>
      </c>
      <c r="J511">
        <f>ROUNDUP(Table1[[#This Row],[Month]]/3,0)</f>
        <v>3</v>
      </c>
      <c r="K511">
        <f>YEAR(Table1[[#This Row],[date]])</f>
        <v>2020</v>
      </c>
      <c r="L511">
        <f>IF(Table1[[#This Row],[Month]]&gt;=10,Table1[[#This Row],[Year]]+1+543,Table1[[#This Row],[Year]]+543)</f>
        <v>2563</v>
      </c>
      <c r="M511">
        <f>SUM(Table1[[#This Row],[0.25]:[10.0]])</f>
        <v>11.015000000000001</v>
      </c>
    </row>
    <row r="512" spans="1:13" x14ac:dyDescent="0.2">
      <c r="A512" t="s">
        <v>6</v>
      </c>
      <c r="B512" s="4">
        <v>44135</v>
      </c>
      <c r="C512">
        <v>2.38</v>
      </c>
      <c r="D512">
        <v>1.0780000000000001</v>
      </c>
      <c r="E512">
        <v>4.609</v>
      </c>
      <c r="F512">
        <v>0.55600000000000005</v>
      </c>
      <c r="G512">
        <v>1.71</v>
      </c>
      <c r="H512">
        <v>0.94199999999999995</v>
      </c>
      <c r="I512">
        <f>MONTH(Table1[[#This Row],[date]])</f>
        <v>10</v>
      </c>
      <c r="J512">
        <f>ROUNDUP(Table1[[#This Row],[Month]]/3,0)</f>
        <v>4</v>
      </c>
      <c r="K512">
        <f>YEAR(Table1[[#This Row],[date]])</f>
        <v>2020</v>
      </c>
      <c r="L512">
        <f>IF(Table1[[#This Row],[Month]]&gt;=10,Table1[[#This Row],[Year]]+1+543,Table1[[#This Row],[Year]]+543)</f>
        <v>2564</v>
      </c>
      <c r="M512">
        <f>SUM(Table1[[#This Row],[0.25]:[10.0]])</f>
        <v>11.275000000000002</v>
      </c>
    </row>
    <row r="513" spans="1:13" x14ac:dyDescent="0.2">
      <c r="A513" t="s">
        <v>6</v>
      </c>
      <c r="B513" s="4">
        <v>44165</v>
      </c>
      <c r="C513">
        <v>1.6919999999999999</v>
      </c>
      <c r="D513">
        <v>1</v>
      </c>
      <c r="E513">
        <v>4.4589999999999996</v>
      </c>
      <c r="F513">
        <v>0.436</v>
      </c>
      <c r="G513">
        <v>1.9259999999999999</v>
      </c>
      <c r="H513">
        <v>1.087</v>
      </c>
      <c r="I513">
        <f>MONTH(Table1[[#This Row],[date]])</f>
        <v>11</v>
      </c>
      <c r="J513">
        <f>ROUNDUP(Table1[[#This Row],[Month]]/3,0)</f>
        <v>4</v>
      </c>
      <c r="K513">
        <f>YEAR(Table1[[#This Row],[date]])</f>
        <v>2020</v>
      </c>
      <c r="L513">
        <f>IF(Table1[[#This Row],[Month]]&gt;=10,Table1[[#This Row],[Year]]+1+543,Table1[[#This Row],[Year]]+543)</f>
        <v>2564</v>
      </c>
      <c r="M513">
        <f>SUM(Table1[[#This Row],[0.25]:[10.0]])</f>
        <v>10.6</v>
      </c>
    </row>
    <row r="514" spans="1:13" x14ac:dyDescent="0.2">
      <c r="A514" t="s">
        <v>6</v>
      </c>
      <c r="B514" s="4">
        <v>44196</v>
      </c>
      <c r="C514">
        <v>2.4119999999999999</v>
      </c>
      <c r="D514">
        <v>1.1859999999999999</v>
      </c>
      <c r="E514">
        <v>8.8450000000000006</v>
      </c>
      <c r="F514">
        <v>0.88600000000000001</v>
      </c>
      <c r="G514">
        <v>3.4159999999999999</v>
      </c>
      <c r="H514">
        <v>1.877</v>
      </c>
      <c r="I514">
        <f>MONTH(Table1[[#This Row],[date]])</f>
        <v>12</v>
      </c>
      <c r="J514">
        <f>ROUNDUP(Table1[[#This Row],[Month]]/3,0)</f>
        <v>4</v>
      </c>
      <c r="K514">
        <f>YEAR(Table1[[#This Row],[date]])</f>
        <v>2020</v>
      </c>
      <c r="L514">
        <f>IF(Table1[[#This Row],[Month]]&gt;=10,Table1[[#This Row],[Year]]+1+543,Table1[[#This Row],[Year]]+543)</f>
        <v>2564</v>
      </c>
      <c r="M514">
        <f>SUM(Table1[[#This Row],[0.25]:[10.0]])</f>
        <v>18.622</v>
      </c>
    </row>
    <row r="515" spans="1:13" x14ac:dyDescent="0.2">
      <c r="A515" t="s">
        <v>6</v>
      </c>
      <c r="B515" s="4">
        <v>44227</v>
      </c>
      <c r="C515">
        <v>1.516</v>
      </c>
      <c r="D515">
        <v>0.89</v>
      </c>
      <c r="E515">
        <v>5.9020000000000001</v>
      </c>
      <c r="F515">
        <v>1.806</v>
      </c>
      <c r="G515">
        <v>1.343</v>
      </c>
      <c r="H515">
        <v>1.085</v>
      </c>
      <c r="I515">
        <f>MONTH(Table1[[#This Row],[date]])</f>
        <v>1</v>
      </c>
      <c r="J515">
        <f>ROUNDUP(Table1[[#This Row],[Month]]/3,0)</f>
        <v>1</v>
      </c>
      <c r="K515">
        <f>YEAR(Table1[[#This Row],[date]])</f>
        <v>2021</v>
      </c>
      <c r="L515">
        <f>IF(Table1[[#This Row],[Month]]&gt;=10,Table1[[#This Row],[Year]]+1+543,Table1[[#This Row],[Year]]+543)</f>
        <v>2564</v>
      </c>
      <c r="M515">
        <f>SUM(Table1[[#This Row],[0.25]:[10.0]])</f>
        <v>12.542000000000002</v>
      </c>
    </row>
    <row r="516" spans="1:13" x14ac:dyDescent="0.2">
      <c r="A516" t="s">
        <v>6</v>
      </c>
      <c r="B516" s="4">
        <v>44255</v>
      </c>
      <c r="C516">
        <v>1.732</v>
      </c>
      <c r="D516">
        <v>0.95399999999999996</v>
      </c>
      <c r="E516">
        <v>4.2690000000000001</v>
      </c>
      <c r="F516">
        <v>2.0419999999999998</v>
      </c>
      <c r="G516">
        <v>1.4430000000000001</v>
      </c>
      <c r="H516">
        <v>0.96299999999999997</v>
      </c>
      <c r="I516">
        <f>MONTH(Table1[[#This Row],[date]])</f>
        <v>2</v>
      </c>
      <c r="J516">
        <f>ROUNDUP(Table1[[#This Row],[Month]]/3,0)</f>
        <v>1</v>
      </c>
      <c r="K516">
        <f>YEAR(Table1[[#This Row],[date]])</f>
        <v>2021</v>
      </c>
      <c r="L516">
        <f>IF(Table1[[#This Row],[Month]]&gt;=10,Table1[[#This Row],[Year]]+1+543,Table1[[#This Row],[Year]]+543)</f>
        <v>2564</v>
      </c>
      <c r="M516">
        <f>SUM(Table1[[#This Row],[0.25]:[10.0]])</f>
        <v>11.402999999999999</v>
      </c>
    </row>
    <row r="517" spans="1:13" x14ac:dyDescent="0.2">
      <c r="A517" t="s">
        <v>6</v>
      </c>
      <c r="B517" s="4">
        <v>44286</v>
      </c>
      <c r="C517">
        <v>2.548</v>
      </c>
      <c r="D517">
        <v>1.3740000000000001</v>
      </c>
      <c r="E517">
        <v>9.9659999999999993</v>
      </c>
      <c r="F517">
        <v>1.278</v>
      </c>
      <c r="G517">
        <v>4.149</v>
      </c>
      <c r="H517">
        <v>2.1309999999999998</v>
      </c>
      <c r="I517">
        <f>MONTH(Table1[[#This Row],[date]])</f>
        <v>3</v>
      </c>
      <c r="J517">
        <f>ROUNDUP(Table1[[#This Row],[Month]]/3,0)</f>
        <v>1</v>
      </c>
      <c r="K517">
        <f>YEAR(Table1[[#This Row],[date]])</f>
        <v>2021</v>
      </c>
      <c r="L517">
        <f>IF(Table1[[#This Row],[Month]]&gt;=10,Table1[[#This Row],[Year]]+1+543,Table1[[#This Row],[Year]]+543)</f>
        <v>2564</v>
      </c>
      <c r="M517">
        <f>SUM(Table1[[#This Row],[0.25]:[10.0]])</f>
        <v>21.446000000000002</v>
      </c>
    </row>
    <row r="518" spans="1:13" x14ac:dyDescent="0.2">
      <c r="A518" t="s">
        <v>6</v>
      </c>
      <c r="B518" s="4">
        <v>44316</v>
      </c>
      <c r="C518">
        <v>1.9</v>
      </c>
      <c r="D518">
        <v>1.08</v>
      </c>
      <c r="E518">
        <v>10.101000000000001</v>
      </c>
      <c r="F518">
        <v>1.0129999999999999</v>
      </c>
      <c r="G518">
        <v>3.5</v>
      </c>
      <c r="H518">
        <v>1.847</v>
      </c>
      <c r="I518">
        <f>MONTH(Table1[[#This Row],[date]])</f>
        <v>4</v>
      </c>
      <c r="J518">
        <f>ROUNDUP(Table1[[#This Row],[Month]]/3,0)</f>
        <v>2</v>
      </c>
      <c r="K518">
        <f>YEAR(Table1[[#This Row],[date]])</f>
        <v>2021</v>
      </c>
      <c r="L518">
        <f>IF(Table1[[#This Row],[Month]]&gt;=10,Table1[[#This Row],[Year]]+1+543,Table1[[#This Row],[Year]]+543)</f>
        <v>2564</v>
      </c>
      <c r="M518">
        <f>SUM(Table1[[#This Row],[0.25]:[10.0]])</f>
        <v>19.441000000000003</v>
      </c>
    </row>
    <row r="519" spans="1:13" x14ac:dyDescent="0.2">
      <c r="A519" t="s">
        <v>6</v>
      </c>
      <c r="B519" s="4">
        <v>44347</v>
      </c>
      <c r="C519">
        <v>1.1040000000000001</v>
      </c>
      <c r="D519">
        <v>0.64600000000000002</v>
      </c>
      <c r="E519">
        <v>4.734</v>
      </c>
      <c r="F519">
        <v>0.95399999999999996</v>
      </c>
      <c r="G519">
        <v>1.45</v>
      </c>
      <c r="H519">
        <v>0.83399999999999996</v>
      </c>
      <c r="I519">
        <f>MONTH(Table1[[#This Row],[date]])</f>
        <v>5</v>
      </c>
      <c r="J519">
        <f>ROUNDUP(Table1[[#This Row],[Month]]/3,0)</f>
        <v>2</v>
      </c>
      <c r="K519">
        <f>YEAR(Table1[[#This Row],[date]])</f>
        <v>2021</v>
      </c>
      <c r="L519">
        <f>IF(Table1[[#This Row],[Month]]&gt;=10,Table1[[#This Row],[Year]]+1+543,Table1[[#This Row],[Year]]+543)</f>
        <v>2564</v>
      </c>
      <c r="M519">
        <f>SUM(Table1[[#This Row],[0.25]:[10.0]])</f>
        <v>9.7219999999999995</v>
      </c>
    </row>
    <row r="520" spans="1:13" x14ac:dyDescent="0.2">
      <c r="A520" t="s">
        <v>6</v>
      </c>
      <c r="B520" s="4">
        <v>44377</v>
      </c>
      <c r="C520">
        <v>1.048</v>
      </c>
      <c r="D520">
        <v>1.046</v>
      </c>
      <c r="E520">
        <v>6.1989999999999998</v>
      </c>
      <c r="F520">
        <v>1.2490000000000001</v>
      </c>
      <c r="G520">
        <v>1.9810000000000001</v>
      </c>
      <c r="H520">
        <v>1.1000000000000001</v>
      </c>
      <c r="I520">
        <f>MONTH(Table1[[#This Row],[date]])</f>
        <v>6</v>
      </c>
      <c r="J520">
        <f>ROUNDUP(Table1[[#This Row],[Month]]/3,0)</f>
        <v>2</v>
      </c>
      <c r="K520">
        <f>YEAR(Table1[[#This Row],[date]])</f>
        <v>2021</v>
      </c>
      <c r="L520">
        <f>IF(Table1[[#This Row],[Month]]&gt;=10,Table1[[#This Row],[Year]]+1+543,Table1[[#This Row],[Year]]+543)</f>
        <v>2564</v>
      </c>
      <c r="M520">
        <f>SUM(Table1[[#This Row],[0.25]:[10.0]])</f>
        <v>12.622999999999999</v>
      </c>
    </row>
    <row r="521" spans="1:13" x14ac:dyDescent="0.2">
      <c r="A521" t="s">
        <v>6</v>
      </c>
      <c r="B521" s="4">
        <v>44408</v>
      </c>
      <c r="C521">
        <v>1.1120000000000001</v>
      </c>
      <c r="D521">
        <v>0.78400000000000003</v>
      </c>
      <c r="E521">
        <v>5.2850000000000001</v>
      </c>
      <c r="F521">
        <v>0.70599999999999996</v>
      </c>
      <c r="G521">
        <v>1.61</v>
      </c>
      <c r="H521">
        <v>0.88700000000000001</v>
      </c>
      <c r="I521">
        <f>MONTH(Table1[[#This Row],[date]])</f>
        <v>7</v>
      </c>
      <c r="J521">
        <f>ROUNDUP(Table1[[#This Row],[Month]]/3,0)</f>
        <v>3</v>
      </c>
      <c r="K521">
        <f>YEAR(Table1[[#This Row],[date]])</f>
        <v>2021</v>
      </c>
      <c r="L521">
        <f>IF(Table1[[#This Row],[Month]]&gt;=10,Table1[[#This Row],[Year]]+1+543,Table1[[#This Row],[Year]]+543)</f>
        <v>2564</v>
      </c>
      <c r="M521">
        <f>SUM(Table1[[#This Row],[0.25]:[10.0]])</f>
        <v>10.384</v>
      </c>
    </row>
    <row r="522" spans="1:13" x14ac:dyDescent="0.2">
      <c r="A522" t="s">
        <v>6</v>
      </c>
      <c r="B522" s="4">
        <v>44439</v>
      </c>
      <c r="C522">
        <v>1.456</v>
      </c>
      <c r="D522">
        <v>0.97</v>
      </c>
      <c r="E522">
        <v>3.0950000000000002</v>
      </c>
      <c r="F522">
        <v>0.52200000000000002</v>
      </c>
      <c r="G522">
        <v>1.117</v>
      </c>
      <c r="H522">
        <v>0.80800000000000005</v>
      </c>
      <c r="I522">
        <f>MONTH(Table1[[#This Row],[date]])</f>
        <v>8</v>
      </c>
      <c r="J522">
        <f>ROUNDUP(Table1[[#This Row],[Month]]/3,0)</f>
        <v>3</v>
      </c>
      <c r="K522">
        <f>YEAR(Table1[[#This Row],[date]])</f>
        <v>2021</v>
      </c>
      <c r="L522">
        <f>IF(Table1[[#This Row],[Month]]&gt;=10,Table1[[#This Row],[Year]]+1+543,Table1[[#This Row],[Year]]+543)</f>
        <v>2564</v>
      </c>
      <c r="M522">
        <f>SUM(Table1[[#This Row],[0.25]:[10.0]])</f>
        <v>7.9680000000000009</v>
      </c>
    </row>
    <row r="523" spans="1:13" x14ac:dyDescent="0.2">
      <c r="A523" t="s">
        <v>6</v>
      </c>
      <c r="B523" s="4">
        <v>44469</v>
      </c>
      <c r="C523">
        <v>1.8919999999999999</v>
      </c>
      <c r="D523">
        <v>0.85399999999999998</v>
      </c>
      <c r="E523">
        <v>4.657</v>
      </c>
      <c r="F523">
        <v>0.98299999999999998</v>
      </c>
      <c r="G523">
        <v>1.51</v>
      </c>
      <c r="H523">
        <v>0.95599999999999996</v>
      </c>
      <c r="I523">
        <f>MONTH(Table1[[#This Row],[date]])</f>
        <v>9</v>
      </c>
      <c r="J523">
        <f>ROUNDUP(Table1[[#This Row],[Month]]/3,0)</f>
        <v>3</v>
      </c>
      <c r="K523">
        <f>YEAR(Table1[[#This Row],[date]])</f>
        <v>2021</v>
      </c>
      <c r="L523">
        <f>IF(Table1[[#This Row],[Month]]&gt;=10,Table1[[#This Row],[Year]]+1+543,Table1[[#This Row],[Year]]+543)</f>
        <v>2564</v>
      </c>
      <c r="M523">
        <f>SUM(Table1[[#This Row],[0.25]:[10.0]])</f>
        <v>10.852</v>
      </c>
    </row>
    <row r="524" spans="1:13" x14ac:dyDescent="0.2">
      <c r="A524" t="s">
        <v>6</v>
      </c>
      <c r="B524" s="4">
        <v>44500</v>
      </c>
      <c r="C524">
        <v>2.1840000000000002</v>
      </c>
      <c r="D524">
        <v>1.1020000000000001</v>
      </c>
      <c r="E524">
        <v>5.66</v>
      </c>
      <c r="F524">
        <v>1.016</v>
      </c>
      <c r="G524">
        <v>1.8380000000000001</v>
      </c>
      <c r="H524">
        <v>1.016</v>
      </c>
      <c r="I524">
        <f>MONTH(Table1[[#This Row],[date]])</f>
        <v>10</v>
      </c>
      <c r="J524">
        <f>ROUNDUP(Table1[[#This Row],[Month]]/3,0)</f>
        <v>4</v>
      </c>
      <c r="K524">
        <f>YEAR(Table1[[#This Row],[date]])</f>
        <v>2021</v>
      </c>
      <c r="L524">
        <f>IF(Table1[[#This Row],[Month]]&gt;=10,Table1[[#This Row],[Year]]+1+543,Table1[[#This Row],[Year]]+543)</f>
        <v>2565</v>
      </c>
      <c r="M524">
        <f>SUM(Table1[[#This Row],[0.25]:[10.0]])</f>
        <v>12.816000000000001</v>
      </c>
    </row>
    <row r="525" spans="1:13" x14ac:dyDescent="0.2">
      <c r="A525" t="s">
        <v>6</v>
      </c>
      <c r="B525" s="4">
        <v>44530</v>
      </c>
      <c r="C525">
        <v>2.048</v>
      </c>
      <c r="D525">
        <v>0.95799999999999996</v>
      </c>
      <c r="E525">
        <v>6.9880000000000004</v>
      </c>
      <c r="F525">
        <v>1.4339999999999999</v>
      </c>
      <c r="G525">
        <v>2.423</v>
      </c>
      <c r="H525">
        <v>1.2450000000000001</v>
      </c>
      <c r="I525">
        <f>MONTH(Table1[[#This Row],[date]])</f>
        <v>11</v>
      </c>
      <c r="J525">
        <f>ROUNDUP(Table1[[#This Row],[Month]]/3,0)</f>
        <v>4</v>
      </c>
      <c r="K525">
        <f>YEAR(Table1[[#This Row],[date]])</f>
        <v>2021</v>
      </c>
      <c r="L525">
        <f>IF(Table1[[#This Row],[Month]]&gt;=10,Table1[[#This Row],[Year]]+1+543,Table1[[#This Row],[Year]]+543)</f>
        <v>2565</v>
      </c>
      <c r="M525">
        <f>SUM(Table1[[#This Row],[0.25]:[10.0]])</f>
        <v>15.096</v>
      </c>
    </row>
    <row r="526" spans="1:13" x14ac:dyDescent="0.2">
      <c r="A526" t="s">
        <v>6</v>
      </c>
      <c r="B526" s="4">
        <v>44561</v>
      </c>
      <c r="C526">
        <v>2.8279999999999998</v>
      </c>
      <c r="D526">
        <v>1.4359999999999999</v>
      </c>
      <c r="E526">
        <v>17.202999999999999</v>
      </c>
      <c r="F526">
        <v>1.607</v>
      </c>
      <c r="G526">
        <v>5.1159999999999997</v>
      </c>
      <c r="H526">
        <v>2.6859999999999999</v>
      </c>
      <c r="I526">
        <f>MONTH(Table1[[#This Row],[date]])</f>
        <v>12</v>
      </c>
      <c r="J526">
        <f>ROUNDUP(Table1[[#This Row],[Month]]/3,0)</f>
        <v>4</v>
      </c>
      <c r="K526">
        <f>YEAR(Table1[[#This Row],[date]])</f>
        <v>2021</v>
      </c>
      <c r="L526">
        <f>IF(Table1[[#This Row],[Month]]&gt;=10,Table1[[#This Row],[Year]]+1+543,Table1[[#This Row],[Year]]+543)</f>
        <v>2565</v>
      </c>
      <c r="M526">
        <f>SUM(Table1[[#This Row],[0.25]:[10.0]])</f>
        <v>30.875999999999998</v>
      </c>
    </row>
    <row r="527" spans="1:13" x14ac:dyDescent="0.2">
      <c r="A527" t="s">
        <v>6</v>
      </c>
      <c r="B527" s="4">
        <v>44592</v>
      </c>
      <c r="C527">
        <v>1.8080000000000001</v>
      </c>
      <c r="D527">
        <v>0.88600000000000001</v>
      </c>
      <c r="E527">
        <v>5.3789999999999996</v>
      </c>
      <c r="F527">
        <v>2.0249999999999999</v>
      </c>
      <c r="G527">
        <v>2.6720000000000002</v>
      </c>
      <c r="H527">
        <v>1.6120000000000001</v>
      </c>
      <c r="I527">
        <f>MONTH(Table1[[#This Row],[date]])</f>
        <v>1</v>
      </c>
      <c r="J527">
        <f>ROUNDUP(Table1[[#This Row],[Month]]/3,0)</f>
        <v>1</v>
      </c>
      <c r="K527">
        <f>YEAR(Table1[[#This Row],[date]])</f>
        <v>2022</v>
      </c>
      <c r="L527">
        <f>IF(Table1[[#This Row],[Month]]&gt;=10,Table1[[#This Row],[Year]]+1+543,Table1[[#This Row],[Year]]+543)</f>
        <v>2565</v>
      </c>
      <c r="M527">
        <f>SUM(Table1[[#This Row],[0.25]:[10.0]])</f>
        <v>14.382000000000001</v>
      </c>
    </row>
    <row r="528" spans="1:13" x14ac:dyDescent="0.2">
      <c r="A528" t="s">
        <v>6</v>
      </c>
      <c r="B528" s="4">
        <v>44620</v>
      </c>
      <c r="C528">
        <v>1.024</v>
      </c>
      <c r="D528">
        <v>0.55200000000000005</v>
      </c>
      <c r="E528">
        <v>5.8289999999999997</v>
      </c>
      <c r="F528">
        <v>0.59399999999999997</v>
      </c>
      <c r="G528">
        <v>2.2000000000000002</v>
      </c>
      <c r="H528">
        <v>1.3859999999999999</v>
      </c>
      <c r="I528">
        <f>MONTH(Table1[[#This Row],[date]])</f>
        <v>2</v>
      </c>
      <c r="J528">
        <f>ROUNDUP(Table1[[#This Row],[Month]]/3,0)</f>
        <v>1</v>
      </c>
      <c r="K528">
        <f>YEAR(Table1[[#This Row],[date]])</f>
        <v>2022</v>
      </c>
      <c r="L528">
        <f>IF(Table1[[#This Row],[Month]]&gt;=10,Table1[[#This Row],[Year]]+1+543,Table1[[#This Row],[Year]]+543)</f>
        <v>2565</v>
      </c>
      <c r="M528">
        <f>SUM(Table1[[#This Row],[0.25]:[10.0]])</f>
        <v>11.584999999999999</v>
      </c>
    </row>
    <row r="529" spans="1:13" x14ac:dyDescent="0.2">
      <c r="A529" t="s">
        <v>6</v>
      </c>
      <c r="B529" s="4">
        <v>44651</v>
      </c>
      <c r="C529">
        <v>1.5640000000000001</v>
      </c>
      <c r="D529">
        <v>0.76600000000000001</v>
      </c>
      <c r="E529">
        <v>8.218</v>
      </c>
      <c r="F529">
        <v>0.9</v>
      </c>
      <c r="G529">
        <v>2.8919999999999999</v>
      </c>
      <c r="H529">
        <v>1.639</v>
      </c>
      <c r="I529">
        <f>MONTH(Table1[[#This Row],[date]])</f>
        <v>3</v>
      </c>
      <c r="J529">
        <f>ROUNDUP(Table1[[#This Row],[Month]]/3,0)</f>
        <v>1</v>
      </c>
      <c r="K529">
        <f>YEAR(Table1[[#This Row],[date]])</f>
        <v>2022</v>
      </c>
      <c r="L529">
        <f>IF(Table1[[#This Row],[Month]]&gt;=10,Table1[[#This Row],[Year]]+1+543,Table1[[#This Row],[Year]]+543)</f>
        <v>2565</v>
      </c>
      <c r="M529">
        <f>SUM(Table1[[#This Row],[0.25]:[10.0]])</f>
        <v>15.978999999999999</v>
      </c>
    </row>
    <row r="530" spans="1:13" x14ac:dyDescent="0.2">
      <c r="A530" t="s">
        <v>6</v>
      </c>
      <c r="B530" s="4">
        <v>44681</v>
      </c>
      <c r="C530">
        <v>1.6639999999999999</v>
      </c>
      <c r="D530">
        <v>0.88600000000000001</v>
      </c>
      <c r="E530">
        <v>10.215</v>
      </c>
      <c r="F530">
        <v>0.76900000000000002</v>
      </c>
      <c r="G530">
        <v>3.5019999999999998</v>
      </c>
      <c r="H530">
        <v>1.94</v>
      </c>
      <c r="I530">
        <f>MONTH(Table1[[#This Row],[date]])</f>
        <v>4</v>
      </c>
      <c r="J530">
        <f>ROUNDUP(Table1[[#This Row],[Month]]/3,0)</f>
        <v>2</v>
      </c>
      <c r="K530">
        <f>YEAR(Table1[[#This Row],[date]])</f>
        <v>2022</v>
      </c>
      <c r="L530">
        <f>IF(Table1[[#This Row],[Month]]&gt;=10,Table1[[#This Row],[Year]]+1+543,Table1[[#This Row],[Year]]+543)</f>
        <v>2565</v>
      </c>
      <c r="M530">
        <f>SUM(Table1[[#This Row],[0.25]:[10.0]])</f>
        <v>18.976000000000003</v>
      </c>
    </row>
    <row r="531" spans="1:13" x14ac:dyDescent="0.2">
      <c r="A531" t="s">
        <v>6</v>
      </c>
      <c r="B531" s="4">
        <v>44712</v>
      </c>
      <c r="C531">
        <v>1.36</v>
      </c>
      <c r="D531">
        <v>0.64200000000000002</v>
      </c>
      <c r="E531">
        <v>4.8140000000000001</v>
      </c>
      <c r="F531">
        <v>0.60699999999999998</v>
      </c>
      <c r="G531">
        <v>1.827</v>
      </c>
      <c r="H531">
        <v>1.087</v>
      </c>
      <c r="I531">
        <f>MONTH(Table1[[#This Row],[date]])</f>
        <v>5</v>
      </c>
      <c r="J531">
        <f>ROUNDUP(Table1[[#This Row],[Month]]/3,0)</f>
        <v>2</v>
      </c>
      <c r="K531">
        <f>YEAR(Table1[[#This Row],[date]])</f>
        <v>2022</v>
      </c>
      <c r="L531">
        <f>IF(Table1[[#This Row],[Month]]&gt;=10,Table1[[#This Row],[Year]]+1+543,Table1[[#This Row],[Year]]+543)</f>
        <v>2565</v>
      </c>
      <c r="M531">
        <f>SUM(Table1[[#This Row],[0.25]:[10.0]])</f>
        <v>10.337</v>
      </c>
    </row>
    <row r="532" spans="1:13" x14ac:dyDescent="0.2">
      <c r="A532" t="s">
        <v>6</v>
      </c>
      <c r="B532" s="4">
        <v>44742</v>
      </c>
      <c r="C532">
        <v>1.02</v>
      </c>
      <c r="D532">
        <v>0.62</v>
      </c>
      <c r="E532">
        <v>4.8760000000000003</v>
      </c>
      <c r="F532">
        <v>0.67600000000000005</v>
      </c>
      <c r="G532">
        <v>1.6619999999999999</v>
      </c>
      <c r="H532">
        <v>0.98799999999999999</v>
      </c>
      <c r="I532">
        <f>MONTH(Table1[[#This Row],[date]])</f>
        <v>6</v>
      </c>
      <c r="J532">
        <f>ROUNDUP(Table1[[#This Row],[Month]]/3,0)</f>
        <v>2</v>
      </c>
      <c r="K532">
        <f>YEAR(Table1[[#This Row],[date]])</f>
        <v>2022</v>
      </c>
      <c r="L532">
        <f>IF(Table1[[#This Row],[Month]]&gt;=10,Table1[[#This Row],[Year]]+1+543,Table1[[#This Row],[Year]]+543)</f>
        <v>2565</v>
      </c>
      <c r="M532">
        <f>SUM(Table1[[#This Row],[0.25]:[10.0]])</f>
        <v>9.8419999999999987</v>
      </c>
    </row>
    <row r="533" spans="1:13" x14ac:dyDescent="0.2">
      <c r="A533" t="s">
        <v>6</v>
      </c>
      <c r="B533" s="4">
        <v>44773</v>
      </c>
      <c r="C533">
        <v>1.032</v>
      </c>
      <c r="D533">
        <v>0.51800000000000002</v>
      </c>
      <c r="E533">
        <v>4.8819999999999997</v>
      </c>
      <c r="F533">
        <v>0.42099999999999999</v>
      </c>
      <c r="G533">
        <v>1.6120000000000001</v>
      </c>
      <c r="H533">
        <v>0.99</v>
      </c>
      <c r="I533">
        <f>MONTH(Table1[[#This Row],[date]])</f>
        <v>7</v>
      </c>
      <c r="J533">
        <f>ROUNDUP(Table1[[#This Row],[Month]]/3,0)</f>
        <v>3</v>
      </c>
      <c r="K533">
        <f>YEAR(Table1[[#This Row],[date]])</f>
        <v>2022</v>
      </c>
      <c r="L533">
        <f>IF(Table1[[#This Row],[Month]]&gt;=10,Table1[[#This Row],[Year]]+1+543,Table1[[#This Row],[Year]]+543)</f>
        <v>2565</v>
      </c>
      <c r="M533">
        <f>SUM(Table1[[#This Row],[0.25]:[10.0]])</f>
        <v>9.4550000000000001</v>
      </c>
    </row>
    <row r="534" spans="1:13" x14ac:dyDescent="0.2">
      <c r="A534" t="s">
        <v>6</v>
      </c>
      <c r="B534" s="4">
        <v>44804</v>
      </c>
      <c r="C534">
        <v>1.236</v>
      </c>
      <c r="D534">
        <v>0.628</v>
      </c>
      <c r="E534">
        <v>4.6840000000000002</v>
      </c>
      <c r="F534">
        <v>0.53200000000000003</v>
      </c>
      <c r="G534">
        <v>1.6060000000000001</v>
      </c>
      <c r="H534">
        <v>1.03</v>
      </c>
      <c r="I534">
        <f>MONTH(Table1[[#This Row],[date]])</f>
        <v>8</v>
      </c>
      <c r="J534">
        <f>ROUNDUP(Table1[[#This Row],[Month]]/3,0)</f>
        <v>3</v>
      </c>
      <c r="K534">
        <f>YEAR(Table1[[#This Row],[date]])</f>
        <v>2022</v>
      </c>
      <c r="L534">
        <f>IF(Table1[[#This Row],[Month]]&gt;=10,Table1[[#This Row],[Year]]+1+543,Table1[[#This Row],[Year]]+543)</f>
        <v>2565</v>
      </c>
      <c r="M534">
        <f>SUM(Table1[[#This Row],[0.25]:[10.0]])</f>
        <v>9.7159999999999993</v>
      </c>
    </row>
    <row r="535" spans="1:13" x14ac:dyDescent="0.2">
      <c r="A535" t="s">
        <v>6</v>
      </c>
      <c r="B535" s="4">
        <v>44834</v>
      </c>
      <c r="C535">
        <v>1.492</v>
      </c>
      <c r="D535">
        <v>0.79</v>
      </c>
      <c r="E535">
        <v>3.9870000000000001</v>
      </c>
      <c r="F535">
        <v>0.39700000000000002</v>
      </c>
      <c r="G535">
        <v>1.3149999999999999</v>
      </c>
      <c r="H535">
        <v>0.84499999999999997</v>
      </c>
      <c r="I535">
        <f>MONTH(Table1[[#This Row],[date]])</f>
        <v>9</v>
      </c>
      <c r="J535">
        <f>ROUNDUP(Table1[[#This Row],[Month]]/3,0)</f>
        <v>3</v>
      </c>
      <c r="K535">
        <f>YEAR(Table1[[#This Row],[date]])</f>
        <v>2022</v>
      </c>
      <c r="L535">
        <f>IF(Table1[[#This Row],[Month]]&gt;=10,Table1[[#This Row],[Year]]+1+543,Table1[[#This Row],[Year]]+543)</f>
        <v>2565</v>
      </c>
      <c r="M535">
        <f>SUM(Table1[[#This Row],[0.25]:[10.0]])</f>
        <v>8.8260000000000005</v>
      </c>
    </row>
    <row r="536" spans="1:13" x14ac:dyDescent="0.2">
      <c r="A536" t="s">
        <v>6</v>
      </c>
      <c r="B536" s="4">
        <v>44865</v>
      </c>
      <c r="C536">
        <v>0.67600000000000005</v>
      </c>
      <c r="D536">
        <v>0.31</v>
      </c>
      <c r="E536">
        <v>4.133</v>
      </c>
      <c r="F536">
        <v>0.52700000000000002</v>
      </c>
      <c r="G536">
        <v>1.383</v>
      </c>
      <c r="H536">
        <v>0.96299999999999997</v>
      </c>
      <c r="I536">
        <f>MONTH(Table1[[#This Row],[date]])</f>
        <v>10</v>
      </c>
      <c r="J536">
        <f>ROUNDUP(Table1[[#This Row],[Month]]/3,0)</f>
        <v>4</v>
      </c>
      <c r="K536">
        <f>YEAR(Table1[[#This Row],[date]])</f>
        <v>2022</v>
      </c>
      <c r="L536">
        <f>IF(Table1[[#This Row],[Month]]&gt;=10,Table1[[#This Row],[Year]]+1+543,Table1[[#This Row],[Year]]+543)</f>
        <v>2566</v>
      </c>
      <c r="M536">
        <f>SUM(Table1[[#This Row],[0.25]:[10.0]])</f>
        <v>7.992</v>
      </c>
    </row>
    <row r="537" spans="1:13" x14ac:dyDescent="0.2">
      <c r="A537" t="s">
        <v>6</v>
      </c>
      <c r="B537" s="4">
        <v>44895</v>
      </c>
      <c r="C537">
        <v>1.3879999999999999</v>
      </c>
      <c r="D537">
        <v>0.68</v>
      </c>
      <c r="E537">
        <v>4.6879999999999997</v>
      </c>
      <c r="F537">
        <v>0.44600000000000001</v>
      </c>
      <c r="G537">
        <v>1.704</v>
      </c>
      <c r="H537">
        <v>1.0049999999999999</v>
      </c>
      <c r="I537">
        <f>MONTH(Table1[[#This Row],[date]])</f>
        <v>11</v>
      </c>
      <c r="J537">
        <f>ROUNDUP(Table1[[#This Row],[Month]]/3,0)</f>
        <v>4</v>
      </c>
      <c r="K537">
        <f>YEAR(Table1[[#This Row],[date]])</f>
        <v>2022</v>
      </c>
      <c r="L537">
        <f>IF(Table1[[#This Row],[Month]]&gt;=10,Table1[[#This Row],[Year]]+1+543,Table1[[#This Row],[Year]]+543)</f>
        <v>2566</v>
      </c>
      <c r="M537">
        <f>SUM(Table1[[#This Row],[0.25]:[10.0]])</f>
        <v>9.9110000000000014</v>
      </c>
    </row>
    <row r="538" spans="1:13" x14ac:dyDescent="0.2">
      <c r="A538" t="s">
        <v>6</v>
      </c>
      <c r="B538" s="4">
        <v>44926</v>
      </c>
      <c r="C538">
        <v>2.048</v>
      </c>
      <c r="D538">
        <v>1.056</v>
      </c>
      <c r="E538">
        <v>9.2319999999999993</v>
      </c>
      <c r="F538">
        <v>0.65700000000000003</v>
      </c>
      <c r="G538">
        <v>3.3359999999999999</v>
      </c>
      <c r="H538">
        <v>1.8440000000000001</v>
      </c>
      <c r="I538">
        <f>MONTH(Table1[[#This Row],[date]])</f>
        <v>12</v>
      </c>
      <c r="J538">
        <f>ROUNDUP(Table1[[#This Row],[Month]]/3,0)</f>
        <v>4</v>
      </c>
      <c r="K538">
        <f>YEAR(Table1[[#This Row],[date]])</f>
        <v>2022</v>
      </c>
      <c r="L538">
        <f>IF(Table1[[#This Row],[Month]]&gt;=10,Table1[[#This Row],[Year]]+1+543,Table1[[#This Row],[Year]]+543)</f>
        <v>2566</v>
      </c>
      <c r="M538">
        <f>SUM(Table1[[#This Row],[0.25]:[10.0]])</f>
        <v>18.172999999999998</v>
      </c>
    </row>
    <row r="539" spans="1:13" x14ac:dyDescent="0.2">
      <c r="A539" t="s">
        <v>6</v>
      </c>
      <c r="B539" s="4">
        <v>44957</v>
      </c>
      <c r="C539">
        <v>1.212</v>
      </c>
      <c r="D539">
        <v>0.754</v>
      </c>
      <c r="E539">
        <v>5.4039999999999999</v>
      </c>
      <c r="F539">
        <v>0.48499999999999999</v>
      </c>
      <c r="G539">
        <v>1.8320000000000001</v>
      </c>
      <c r="H539">
        <v>1.131</v>
      </c>
      <c r="I539">
        <f>MONTH(Table1[[#This Row],[date]])</f>
        <v>1</v>
      </c>
      <c r="J539">
        <f>ROUNDUP(Table1[[#This Row],[Month]]/3,0)</f>
        <v>1</v>
      </c>
      <c r="K539">
        <f>YEAR(Table1[[#This Row],[date]])</f>
        <v>2023</v>
      </c>
      <c r="L539">
        <f>IF(Table1[[#This Row],[Month]]&gt;=10,Table1[[#This Row],[Year]]+1+543,Table1[[#This Row],[Year]]+543)</f>
        <v>2566</v>
      </c>
      <c r="M539">
        <f>SUM(Table1[[#This Row],[0.25]:[10.0]])</f>
        <v>10.818000000000001</v>
      </c>
    </row>
    <row r="540" spans="1:13" x14ac:dyDescent="0.2">
      <c r="A540" t="s">
        <v>6</v>
      </c>
      <c r="B540" s="4">
        <v>44985</v>
      </c>
      <c r="C540">
        <v>0.96399999999999997</v>
      </c>
      <c r="D540">
        <v>0.57999999999999996</v>
      </c>
      <c r="E540">
        <v>6.6710000000000003</v>
      </c>
      <c r="F540">
        <v>0.57399999999999995</v>
      </c>
      <c r="G540">
        <v>1.964</v>
      </c>
      <c r="H540">
        <v>1.103</v>
      </c>
      <c r="I540">
        <f>MONTH(Table1[[#This Row],[date]])</f>
        <v>2</v>
      </c>
      <c r="J540">
        <f>ROUNDUP(Table1[[#This Row],[Month]]/3,0)</f>
        <v>1</v>
      </c>
      <c r="K540">
        <f>YEAR(Table1[[#This Row],[date]])</f>
        <v>2023</v>
      </c>
      <c r="L540">
        <f>IF(Table1[[#This Row],[Month]]&gt;=10,Table1[[#This Row],[Year]]+1+543,Table1[[#This Row],[Year]]+543)</f>
        <v>2566</v>
      </c>
      <c r="M540">
        <f>SUM(Table1[[#This Row],[0.25]:[10.0]])</f>
        <v>11.856</v>
      </c>
    </row>
    <row r="541" spans="1:13" x14ac:dyDescent="0.2">
      <c r="A541" t="s">
        <v>6</v>
      </c>
      <c r="B541" s="4">
        <v>45016</v>
      </c>
      <c r="C541">
        <v>1.66</v>
      </c>
      <c r="D541">
        <v>0.748</v>
      </c>
      <c r="E541">
        <v>9.3409999999999993</v>
      </c>
      <c r="F541">
        <v>0.80200000000000005</v>
      </c>
      <c r="G541">
        <v>2.5419999999999998</v>
      </c>
      <c r="H541">
        <v>1.5069999999999999</v>
      </c>
      <c r="I541">
        <f>MONTH(Table1[[#This Row],[date]])</f>
        <v>3</v>
      </c>
      <c r="J541">
        <f>ROUNDUP(Table1[[#This Row],[Month]]/3,0)</f>
        <v>1</v>
      </c>
      <c r="K541">
        <f>YEAR(Table1[[#This Row],[date]])</f>
        <v>2023</v>
      </c>
      <c r="L541">
        <f>IF(Table1[[#This Row],[Month]]&gt;=10,Table1[[#This Row],[Year]]+1+543,Table1[[#This Row],[Year]]+543)</f>
        <v>2566</v>
      </c>
      <c r="M541">
        <f>SUM(Table1[[#This Row],[0.25]:[10.0]])</f>
        <v>16.599999999999998</v>
      </c>
    </row>
    <row r="542" spans="1:13" x14ac:dyDescent="0.2">
      <c r="A542" t="s">
        <v>6</v>
      </c>
      <c r="B542" s="4">
        <v>45046</v>
      </c>
      <c r="C542">
        <v>1.1359999999999999</v>
      </c>
      <c r="D542">
        <v>0.58399999999999996</v>
      </c>
      <c r="E542">
        <v>10.099</v>
      </c>
      <c r="F542">
        <v>0.65500000000000003</v>
      </c>
      <c r="G542">
        <v>2.9420000000000002</v>
      </c>
      <c r="H542">
        <v>1.577</v>
      </c>
      <c r="I542">
        <f>MONTH(Table1[[#This Row],[date]])</f>
        <v>4</v>
      </c>
      <c r="J542">
        <f>ROUNDUP(Table1[[#This Row],[Month]]/3,0)</f>
        <v>2</v>
      </c>
      <c r="K542">
        <f>YEAR(Table1[[#This Row],[date]])</f>
        <v>2023</v>
      </c>
      <c r="L542">
        <f>IF(Table1[[#This Row],[Month]]&gt;=10,Table1[[#This Row],[Year]]+1+543,Table1[[#This Row],[Year]]+543)</f>
        <v>2566</v>
      </c>
      <c r="M542">
        <f>SUM(Table1[[#This Row],[0.25]:[10.0]])</f>
        <v>16.992999999999999</v>
      </c>
    </row>
    <row r="543" spans="1:13" x14ac:dyDescent="0.2">
      <c r="A543" t="s">
        <v>6</v>
      </c>
      <c r="B543" s="4">
        <v>45077</v>
      </c>
      <c r="C543">
        <v>1.1160000000000001</v>
      </c>
      <c r="D543">
        <v>0.57999999999999996</v>
      </c>
      <c r="E543">
        <v>7.1029999999999998</v>
      </c>
      <c r="F543">
        <v>0.84199999999999997</v>
      </c>
      <c r="G543">
        <v>1.9370000000000001</v>
      </c>
      <c r="H543">
        <v>1.1419999999999999</v>
      </c>
      <c r="I543">
        <f>MONTH(Table1[[#This Row],[date]])</f>
        <v>5</v>
      </c>
      <c r="J543">
        <f>ROUNDUP(Table1[[#This Row],[Month]]/3,0)</f>
        <v>2</v>
      </c>
      <c r="K543">
        <f>YEAR(Table1[[#This Row],[date]])</f>
        <v>2023</v>
      </c>
      <c r="L543">
        <f>IF(Table1[[#This Row],[Month]]&gt;=10,Table1[[#This Row],[Year]]+1+543,Table1[[#This Row],[Year]]+543)</f>
        <v>2566</v>
      </c>
      <c r="M543">
        <f>SUM(Table1[[#This Row],[0.25]:[10.0]])</f>
        <v>12.719999999999999</v>
      </c>
    </row>
    <row r="544" spans="1:13" x14ac:dyDescent="0.2">
      <c r="A544" t="s">
        <v>6</v>
      </c>
      <c r="B544" s="4">
        <v>45107</v>
      </c>
      <c r="C544">
        <v>1.444</v>
      </c>
      <c r="D544">
        <v>0.71399999999999997</v>
      </c>
      <c r="E544">
        <v>6.774</v>
      </c>
      <c r="F544">
        <v>0.59599999999999997</v>
      </c>
      <c r="G544">
        <v>1.5169999999999999</v>
      </c>
      <c r="H544">
        <v>0.96499999999999997</v>
      </c>
      <c r="I544">
        <f>MONTH(Table1[[#This Row],[date]])</f>
        <v>6</v>
      </c>
      <c r="J544">
        <f>ROUNDUP(Table1[[#This Row],[Month]]/3,0)</f>
        <v>2</v>
      </c>
      <c r="K544">
        <f>YEAR(Table1[[#This Row],[date]])</f>
        <v>2023</v>
      </c>
      <c r="L544">
        <f>IF(Table1[[#This Row],[Month]]&gt;=10,Table1[[#This Row],[Year]]+1+543,Table1[[#This Row],[Year]]+543)</f>
        <v>2566</v>
      </c>
      <c r="M544">
        <f>SUM(Table1[[#This Row],[0.25]:[10.0]])</f>
        <v>12.01</v>
      </c>
    </row>
    <row r="545" spans="1:13" x14ac:dyDescent="0.2">
      <c r="A545" t="s">
        <v>6</v>
      </c>
      <c r="B545" s="4">
        <v>45138</v>
      </c>
      <c r="C545">
        <v>1.288</v>
      </c>
      <c r="D545">
        <v>0.59599999999999997</v>
      </c>
      <c r="E545">
        <v>6.1710000000000003</v>
      </c>
      <c r="F545">
        <v>0.56999999999999995</v>
      </c>
      <c r="G545">
        <v>1.3069999999999999</v>
      </c>
      <c r="H545">
        <v>0.82899999999999996</v>
      </c>
      <c r="I545">
        <f>MONTH(Table1[[#This Row],[date]])</f>
        <v>7</v>
      </c>
      <c r="J545">
        <f>ROUNDUP(Table1[[#This Row],[Month]]/3,0)</f>
        <v>3</v>
      </c>
      <c r="K545">
        <f>YEAR(Table1[[#This Row],[date]])</f>
        <v>2023</v>
      </c>
      <c r="L545">
        <f>IF(Table1[[#This Row],[Month]]&gt;=10,Table1[[#This Row],[Year]]+1+543,Table1[[#This Row],[Year]]+543)</f>
        <v>2566</v>
      </c>
      <c r="M545">
        <f>SUM(Table1[[#This Row],[0.25]:[10.0]])</f>
        <v>10.761000000000001</v>
      </c>
    </row>
    <row r="546" spans="1:13" x14ac:dyDescent="0.2">
      <c r="A546" t="s">
        <v>6</v>
      </c>
      <c r="B546" s="4">
        <v>45169</v>
      </c>
      <c r="C546">
        <v>1.704</v>
      </c>
      <c r="D546">
        <v>0.90400000000000003</v>
      </c>
      <c r="E546">
        <v>8.2469999999999999</v>
      </c>
      <c r="F546">
        <v>0.71399999999999997</v>
      </c>
      <c r="G546">
        <v>1.5049999999999999</v>
      </c>
      <c r="H546">
        <v>0.95199999999999996</v>
      </c>
      <c r="I546">
        <f>MONTH(Table1[[#This Row],[date]])</f>
        <v>8</v>
      </c>
      <c r="J546">
        <f>ROUNDUP(Table1[[#This Row],[Month]]/3,0)</f>
        <v>3</v>
      </c>
      <c r="K546">
        <f>YEAR(Table1[[#This Row],[date]])</f>
        <v>2023</v>
      </c>
      <c r="L546">
        <f>IF(Table1[[#This Row],[Month]]&gt;=10,Table1[[#This Row],[Year]]+1+543,Table1[[#This Row],[Year]]+543)</f>
        <v>2566</v>
      </c>
      <c r="M546">
        <f>SUM(Table1[[#This Row],[0.25]:[10.0]])</f>
        <v>14.026000000000002</v>
      </c>
    </row>
    <row r="547" spans="1:13" x14ac:dyDescent="0.2">
      <c r="A547" t="s">
        <v>6</v>
      </c>
      <c r="B547" s="4">
        <v>45199</v>
      </c>
      <c r="C547">
        <v>1.276</v>
      </c>
      <c r="D547">
        <v>0.59399999999999997</v>
      </c>
      <c r="E547">
        <v>4.952</v>
      </c>
      <c r="F547">
        <v>0.68300000000000005</v>
      </c>
      <c r="G547">
        <v>1.0629999999999999</v>
      </c>
      <c r="H547">
        <v>0.68600000000000005</v>
      </c>
      <c r="I547">
        <f>MONTH(Table1[[#This Row],[date]])</f>
        <v>9</v>
      </c>
      <c r="J547">
        <f>ROUNDUP(Table1[[#This Row],[Month]]/3,0)</f>
        <v>3</v>
      </c>
      <c r="K547">
        <f>YEAR(Table1[[#This Row],[date]])</f>
        <v>2023</v>
      </c>
      <c r="L547">
        <f>IF(Table1[[#This Row],[Month]]&gt;=10,Table1[[#This Row],[Year]]+1+543,Table1[[#This Row],[Year]]+543)</f>
        <v>2566</v>
      </c>
      <c r="M547">
        <f>SUM(Table1[[#This Row],[0.25]:[10.0]])</f>
        <v>9.2539999999999996</v>
      </c>
    </row>
    <row r="548" spans="1:13" x14ac:dyDescent="0.2">
      <c r="A548" t="s">
        <v>6</v>
      </c>
      <c r="B548" s="4">
        <v>45230</v>
      </c>
      <c r="C548">
        <v>1.4319999999999999</v>
      </c>
      <c r="D548">
        <v>0.67600000000000005</v>
      </c>
      <c r="E548">
        <v>4.1680000000000001</v>
      </c>
      <c r="F548">
        <v>0.31900000000000001</v>
      </c>
      <c r="G548">
        <v>1.39</v>
      </c>
      <c r="H548">
        <v>0.97099999999999997</v>
      </c>
      <c r="I548">
        <f>MONTH(Table1[[#This Row],[date]])</f>
        <v>10</v>
      </c>
      <c r="J548">
        <f>ROUNDUP(Table1[[#This Row],[Month]]/3,0)</f>
        <v>4</v>
      </c>
      <c r="K548">
        <f>YEAR(Table1[[#This Row],[date]])</f>
        <v>2023</v>
      </c>
      <c r="L548">
        <f>IF(Table1[[#This Row],[Month]]&gt;=10,Table1[[#This Row],[Year]]+1+543,Table1[[#This Row],[Year]]+543)</f>
        <v>2567</v>
      </c>
      <c r="M548">
        <f>SUM(Table1[[#This Row],[0.25]:[10.0]])</f>
        <v>8.9559999999999995</v>
      </c>
    </row>
    <row r="549" spans="1:13" x14ac:dyDescent="0.2">
      <c r="A549" t="s">
        <v>6</v>
      </c>
      <c r="B549" s="4">
        <v>45260</v>
      </c>
      <c r="C549">
        <v>1.752</v>
      </c>
      <c r="D549">
        <v>0.94</v>
      </c>
      <c r="E549">
        <v>5.2539999999999996</v>
      </c>
      <c r="F549">
        <v>0.44400000000000001</v>
      </c>
      <c r="G549">
        <v>1.611</v>
      </c>
      <c r="H549">
        <v>1.0209999999999999</v>
      </c>
      <c r="I549">
        <f>MONTH(Table1[[#This Row],[date]])</f>
        <v>11</v>
      </c>
      <c r="J549">
        <f>ROUNDUP(Table1[[#This Row],[Month]]/3,0)</f>
        <v>4</v>
      </c>
      <c r="K549">
        <f>YEAR(Table1[[#This Row],[date]])</f>
        <v>2023</v>
      </c>
      <c r="L549">
        <f>IF(Table1[[#This Row],[Month]]&gt;=10,Table1[[#This Row],[Year]]+1+543,Table1[[#This Row],[Year]]+543)</f>
        <v>2567</v>
      </c>
      <c r="M549">
        <f>SUM(Table1[[#This Row],[0.25]:[10.0]])</f>
        <v>11.022000000000002</v>
      </c>
    </row>
    <row r="550" spans="1:13" x14ac:dyDescent="0.2">
      <c r="A550" t="s">
        <v>6</v>
      </c>
      <c r="B550" s="4">
        <v>45291</v>
      </c>
      <c r="C550">
        <v>1.8280000000000001</v>
      </c>
      <c r="D550">
        <v>0.70599999999999996</v>
      </c>
      <c r="E550">
        <v>9.3119999999999994</v>
      </c>
      <c r="F550">
        <v>0.56499999999999995</v>
      </c>
      <c r="G550">
        <v>2.9460000000000002</v>
      </c>
      <c r="H550">
        <v>1.6479999999999999</v>
      </c>
      <c r="I550">
        <f>MONTH(Table1[[#This Row],[date]])</f>
        <v>12</v>
      </c>
      <c r="J550">
        <f>ROUNDUP(Table1[[#This Row],[Month]]/3,0)</f>
        <v>4</v>
      </c>
      <c r="K550">
        <f>YEAR(Table1[[#This Row],[date]])</f>
        <v>2023</v>
      </c>
      <c r="L550">
        <f>IF(Table1[[#This Row],[Month]]&gt;=10,Table1[[#This Row],[Year]]+1+543,Table1[[#This Row],[Year]]+543)</f>
        <v>2567</v>
      </c>
      <c r="M550">
        <f>SUM(Table1[[#This Row],[0.25]:[10.0]])</f>
        <v>17.004999999999999</v>
      </c>
    </row>
    <row r="551" spans="1:13" x14ac:dyDescent="0.2">
      <c r="A551" t="s">
        <v>6</v>
      </c>
      <c r="B551" s="4">
        <v>45322</v>
      </c>
      <c r="C551">
        <v>1.3839999999999999</v>
      </c>
      <c r="D551">
        <v>0.65200000000000002</v>
      </c>
      <c r="E551">
        <v>5.2640000000000002</v>
      </c>
      <c r="F551">
        <v>0.504</v>
      </c>
      <c r="G551">
        <v>1.83</v>
      </c>
      <c r="H551">
        <v>1.1180000000000001</v>
      </c>
      <c r="I551">
        <f>MONTH(Table1[[#This Row],[date]])</f>
        <v>1</v>
      </c>
      <c r="J551">
        <f>ROUNDUP(Table1[[#This Row],[Month]]/3,0)</f>
        <v>1</v>
      </c>
      <c r="K551">
        <f>YEAR(Table1[[#This Row],[date]])</f>
        <v>2024</v>
      </c>
      <c r="L551">
        <f>IF(Table1[[#This Row],[Month]]&gt;=10,Table1[[#This Row],[Year]]+1+543,Table1[[#This Row],[Year]]+543)</f>
        <v>2567</v>
      </c>
      <c r="M551">
        <f>SUM(Table1[[#This Row],[0.25]:[10.0]])</f>
        <v>10.752000000000001</v>
      </c>
    </row>
    <row r="552" spans="1:13" x14ac:dyDescent="0.2">
      <c r="A552" t="s">
        <v>6</v>
      </c>
      <c r="B552" s="4">
        <v>45351</v>
      </c>
      <c r="C552">
        <v>1.1839999999999999</v>
      </c>
      <c r="D552">
        <v>0.56799999999999995</v>
      </c>
      <c r="E552">
        <v>7.7389999999999999</v>
      </c>
      <c r="F552">
        <v>0.6</v>
      </c>
      <c r="G552">
        <v>2.2189999999999999</v>
      </c>
      <c r="H552">
        <v>1.298</v>
      </c>
      <c r="I552">
        <f>MONTH(Table1[[#This Row],[date]])</f>
        <v>2</v>
      </c>
      <c r="J552">
        <f>ROUNDUP(Table1[[#This Row],[Month]]/3,0)</f>
        <v>1</v>
      </c>
      <c r="K552">
        <f>YEAR(Table1[[#This Row],[date]])</f>
        <v>2024</v>
      </c>
      <c r="L552">
        <f>IF(Table1[[#This Row],[Month]]&gt;=10,Table1[[#This Row],[Year]]+1+543,Table1[[#This Row],[Year]]+543)</f>
        <v>2567</v>
      </c>
      <c r="M552">
        <f>SUM(Table1[[#This Row],[0.25]:[10.0]])</f>
        <v>13.607999999999999</v>
      </c>
    </row>
    <row r="553" spans="1:13" x14ac:dyDescent="0.2">
      <c r="A553" t="s">
        <v>6</v>
      </c>
      <c r="B553" s="4">
        <v>45382</v>
      </c>
      <c r="C553">
        <v>1.6279999999999999</v>
      </c>
      <c r="D553">
        <v>0.72599999999999998</v>
      </c>
      <c r="E553">
        <v>10.295999999999999</v>
      </c>
      <c r="F553">
        <v>0.90500000000000003</v>
      </c>
      <c r="G553">
        <v>2.911</v>
      </c>
      <c r="H553">
        <v>1.542</v>
      </c>
      <c r="I553">
        <f>MONTH(Table1[[#This Row],[date]])</f>
        <v>3</v>
      </c>
      <c r="J553">
        <f>ROUNDUP(Table1[[#This Row],[Month]]/3,0)</f>
        <v>1</v>
      </c>
      <c r="K553">
        <f>YEAR(Table1[[#This Row],[date]])</f>
        <v>2024</v>
      </c>
      <c r="L553">
        <f>IF(Table1[[#This Row],[Month]]&gt;=10,Table1[[#This Row],[Year]]+1+543,Table1[[#This Row],[Year]]+543)</f>
        <v>2567</v>
      </c>
      <c r="M553">
        <f>SUM(Table1[[#This Row],[0.25]:[10.0]])</f>
        <v>18.007999999999999</v>
      </c>
    </row>
    <row r="554" spans="1:13" x14ac:dyDescent="0.2">
      <c r="A554" t="s">
        <v>6</v>
      </c>
      <c r="B554" s="4">
        <v>45412</v>
      </c>
      <c r="C554">
        <v>1.5680000000000001</v>
      </c>
      <c r="D554">
        <v>0.63400000000000001</v>
      </c>
      <c r="E554">
        <v>9.02</v>
      </c>
      <c r="F554">
        <v>0.52</v>
      </c>
      <c r="G554">
        <v>2.9409999999999998</v>
      </c>
      <c r="H554">
        <v>1.6259999999999999</v>
      </c>
      <c r="I554">
        <f>MONTH(Table1[[#This Row],[date]])</f>
        <v>4</v>
      </c>
      <c r="J554">
        <f>ROUNDUP(Table1[[#This Row],[Month]]/3,0)</f>
        <v>2</v>
      </c>
      <c r="K554">
        <f>YEAR(Table1[[#This Row],[date]])</f>
        <v>2024</v>
      </c>
      <c r="L554">
        <f>IF(Table1[[#This Row],[Month]]&gt;=10,Table1[[#This Row],[Year]]+1+543,Table1[[#This Row],[Year]]+543)</f>
        <v>2567</v>
      </c>
      <c r="M554">
        <f>SUM(Table1[[#This Row],[0.25]:[10.0]])</f>
        <v>16.309000000000001</v>
      </c>
    </row>
    <row r="555" spans="1:13" x14ac:dyDescent="0.2">
      <c r="A555" t="s">
        <v>6</v>
      </c>
      <c r="B555" s="4">
        <v>45443</v>
      </c>
      <c r="C555">
        <v>1.8280000000000001</v>
      </c>
      <c r="D555">
        <v>0.88800000000000001</v>
      </c>
      <c r="E555">
        <v>6.7050000000000001</v>
      </c>
      <c r="F555">
        <v>0.96399999999999997</v>
      </c>
      <c r="G555">
        <v>1.8069999999999999</v>
      </c>
      <c r="H555">
        <v>1.1100000000000001</v>
      </c>
      <c r="I555">
        <f>MONTH(Table1[[#This Row],[date]])</f>
        <v>5</v>
      </c>
      <c r="J555">
        <f>ROUNDUP(Table1[[#This Row],[Month]]/3,0)</f>
        <v>2</v>
      </c>
      <c r="K555">
        <f>YEAR(Table1[[#This Row],[date]])</f>
        <v>2024</v>
      </c>
      <c r="L555">
        <f>IF(Table1[[#This Row],[Month]]&gt;=10,Table1[[#This Row],[Year]]+1+543,Table1[[#This Row],[Year]]+543)</f>
        <v>2567</v>
      </c>
      <c r="M555">
        <f>SUM(Table1[[#This Row],[0.25]:[10.0]])</f>
        <v>13.302</v>
      </c>
    </row>
    <row r="556" spans="1:13" x14ac:dyDescent="0.2">
      <c r="A556" t="s">
        <v>6</v>
      </c>
      <c r="B556" s="4">
        <v>45473</v>
      </c>
      <c r="C556">
        <v>1.744</v>
      </c>
      <c r="D556">
        <v>0.74399999999999999</v>
      </c>
      <c r="E556">
        <v>6.298</v>
      </c>
      <c r="F556">
        <v>0.95399999999999996</v>
      </c>
      <c r="G556">
        <v>1.397</v>
      </c>
      <c r="H556">
        <v>0.80800000000000005</v>
      </c>
      <c r="I556">
        <f>MONTH(Table1[[#This Row],[date]])</f>
        <v>6</v>
      </c>
      <c r="J556">
        <f>ROUNDUP(Table1[[#This Row],[Month]]/3,0)</f>
        <v>2</v>
      </c>
      <c r="K556">
        <f>YEAR(Table1[[#This Row],[date]])</f>
        <v>2024</v>
      </c>
      <c r="L556">
        <f>IF(Table1[[#This Row],[Month]]&gt;=10,Table1[[#This Row],[Year]]+1+543,Table1[[#This Row],[Year]]+543)</f>
        <v>2567</v>
      </c>
      <c r="M556">
        <f>SUM(Table1[[#This Row],[0.25]:[10.0]])</f>
        <v>11.945</v>
      </c>
    </row>
    <row r="557" spans="1:13" x14ac:dyDescent="0.2">
      <c r="A557" t="s">
        <v>6</v>
      </c>
      <c r="B557" s="4">
        <v>45504</v>
      </c>
      <c r="C557">
        <v>2.016</v>
      </c>
      <c r="D557">
        <v>0.878</v>
      </c>
      <c r="E557">
        <v>7.1859999999999999</v>
      </c>
      <c r="F557">
        <v>0.84699999999999998</v>
      </c>
      <c r="G557">
        <v>1.534</v>
      </c>
      <c r="H557">
        <v>0.93799999999999994</v>
      </c>
      <c r="I557">
        <f>MONTH(Table1[[#This Row],[date]])</f>
        <v>7</v>
      </c>
      <c r="J557">
        <f>ROUNDUP(Table1[[#This Row],[Month]]/3,0)</f>
        <v>3</v>
      </c>
      <c r="K557">
        <f>YEAR(Table1[[#This Row],[date]])</f>
        <v>2024</v>
      </c>
      <c r="L557">
        <f>IF(Table1[[#This Row],[Month]]&gt;=10,Table1[[#This Row],[Year]]+1+543,Table1[[#This Row],[Year]]+543)</f>
        <v>2567</v>
      </c>
      <c r="M557">
        <f>SUM(Table1[[#This Row],[0.25]:[10.0]])</f>
        <v>13.399000000000001</v>
      </c>
    </row>
    <row r="558" spans="1:13" x14ac:dyDescent="0.2">
      <c r="A558" t="s">
        <v>6</v>
      </c>
      <c r="B558" s="4">
        <v>45535</v>
      </c>
      <c r="C558">
        <v>2.6960000000000002</v>
      </c>
      <c r="D558">
        <v>1.276</v>
      </c>
      <c r="E558">
        <v>7.3879999999999999</v>
      </c>
      <c r="F558">
        <v>0.84299999999999997</v>
      </c>
      <c r="G558">
        <v>1.6180000000000001</v>
      </c>
      <c r="H558">
        <v>0.93600000000000005</v>
      </c>
      <c r="I558">
        <f>MONTH(Table1[[#This Row],[date]])</f>
        <v>8</v>
      </c>
      <c r="J558">
        <f>ROUNDUP(Table1[[#This Row],[Month]]/3,0)</f>
        <v>3</v>
      </c>
      <c r="K558">
        <f>YEAR(Table1[[#This Row],[date]])</f>
        <v>2024</v>
      </c>
      <c r="L558">
        <f>IF(Table1[[#This Row],[Month]]&gt;=10,Table1[[#This Row],[Year]]+1+543,Table1[[#This Row],[Year]]+543)</f>
        <v>2567</v>
      </c>
      <c r="M558">
        <f>SUM(Table1[[#This Row],[0.25]:[10.0]])</f>
        <v>14.757</v>
      </c>
    </row>
    <row r="559" spans="1:13" x14ac:dyDescent="0.2">
      <c r="A559" t="s">
        <v>6</v>
      </c>
      <c r="B559" s="4">
        <v>45565</v>
      </c>
      <c r="C559">
        <v>1.776</v>
      </c>
      <c r="D559">
        <v>0.626</v>
      </c>
      <c r="E559">
        <v>3.5979999999999999</v>
      </c>
      <c r="F559">
        <v>0.315</v>
      </c>
      <c r="G559">
        <v>1.2589999999999999</v>
      </c>
      <c r="H559">
        <v>0.81299999999999994</v>
      </c>
      <c r="I559">
        <f>MONTH(Table1[[#This Row],[date]])</f>
        <v>9</v>
      </c>
      <c r="J559">
        <f>ROUNDUP(Table1[[#This Row],[Month]]/3,0)</f>
        <v>3</v>
      </c>
      <c r="K559">
        <f>YEAR(Table1[[#This Row],[date]])</f>
        <v>2024</v>
      </c>
      <c r="L559">
        <f>IF(Table1[[#This Row],[Month]]&gt;=10,Table1[[#This Row],[Year]]+1+543,Table1[[#This Row],[Year]]+543)</f>
        <v>2567</v>
      </c>
      <c r="M559">
        <f>SUM(Table1[[#This Row],[0.25]:[10.0]])</f>
        <v>8.3870000000000005</v>
      </c>
    </row>
    <row r="560" spans="1:13" x14ac:dyDescent="0.2">
      <c r="A560" t="s">
        <v>6</v>
      </c>
      <c r="B560" s="4">
        <v>45596</v>
      </c>
      <c r="C560">
        <v>1.784</v>
      </c>
      <c r="D560">
        <v>0.69199999999999995</v>
      </c>
      <c r="E560">
        <v>7.0750000000000002</v>
      </c>
      <c r="F560">
        <v>0.52400000000000002</v>
      </c>
      <c r="G560">
        <v>2.5640000000000001</v>
      </c>
      <c r="H560">
        <v>0.15770000000000001</v>
      </c>
      <c r="I560">
        <f>MONTH(Table1[[#This Row],[date]])</f>
        <v>10</v>
      </c>
      <c r="J560">
        <f>ROUNDUP(Table1[[#This Row],[Month]]/3,0)</f>
        <v>4</v>
      </c>
      <c r="K560">
        <f>YEAR(Table1[[#This Row],[date]])</f>
        <v>2024</v>
      </c>
      <c r="L560">
        <f>IF(Table1[[#This Row],[Month]]&gt;=10,Table1[[#This Row],[Year]]+1+543,Table1[[#This Row],[Year]]+543)</f>
        <v>2568</v>
      </c>
      <c r="M560">
        <f>SUM(Table1[[#This Row],[0.25]:[10.0]])</f>
        <v>12.7967</v>
      </c>
    </row>
    <row r="561" spans="1:13" x14ac:dyDescent="0.2">
      <c r="A561" t="s">
        <v>6</v>
      </c>
      <c r="B561" s="4">
        <v>45626</v>
      </c>
      <c r="C561">
        <v>1.8680000000000001</v>
      </c>
      <c r="D561">
        <v>0.74199999999999999</v>
      </c>
      <c r="E561">
        <v>5.7949999999999999</v>
      </c>
      <c r="F561">
        <v>0.436</v>
      </c>
      <c r="G561">
        <v>2.153</v>
      </c>
      <c r="H561">
        <v>1.2</v>
      </c>
      <c r="I561">
        <f>MONTH(Table1[[#This Row],[date]])</f>
        <v>11</v>
      </c>
      <c r="J561">
        <f>ROUNDUP(Table1[[#This Row],[Month]]/3,0)</f>
        <v>4</v>
      </c>
      <c r="K561">
        <f>YEAR(Table1[[#This Row],[date]])</f>
        <v>2024</v>
      </c>
      <c r="L561">
        <f>IF(Table1[[#This Row],[Month]]&gt;=10,Table1[[#This Row],[Year]]+1+543,Table1[[#This Row],[Year]]+543)</f>
        <v>2568</v>
      </c>
      <c r="M561">
        <f>SUM(Table1[[#This Row],[0.25]:[10.0]])</f>
        <v>12.194000000000001</v>
      </c>
    </row>
    <row r="562" spans="1:13" x14ac:dyDescent="0.2">
      <c r="A562" t="s">
        <v>6</v>
      </c>
      <c r="B562" s="4">
        <v>45657</v>
      </c>
      <c r="C562">
        <v>1.992</v>
      </c>
      <c r="D562">
        <v>0.79400000000000004</v>
      </c>
      <c r="E562">
        <v>9.9120000000000008</v>
      </c>
      <c r="F562">
        <v>0.51</v>
      </c>
      <c r="G562">
        <v>3.8650000000000002</v>
      </c>
      <c r="H562">
        <v>2.0640000000000001</v>
      </c>
      <c r="I562">
        <f>MONTH(Table1[[#This Row],[date]])</f>
        <v>12</v>
      </c>
      <c r="J562">
        <f>ROUNDUP(Table1[[#This Row],[Month]]/3,0)</f>
        <v>4</v>
      </c>
      <c r="K562">
        <f>YEAR(Table1[[#This Row],[date]])</f>
        <v>2024</v>
      </c>
      <c r="L562">
        <f>IF(Table1[[#This Row],[Month]]&gt;=10,Table1[[#This Row],[Year]]+1+543,Table1[[#This Row],[Year]]+543)</f>
        <v>2568</v>
      </c>
      <c r="M562">
        <f>SUM(Table1[[#This Row],[0.25]:[10.0]])</f>
        <v>19.137</v>
      </c>
    </row>
    <row r="563" spans="1:13" x14ac:dyDescent="0.2">
      <c r="A563" t="s">
        <v>6</v>
      </c>
      <c r="B563" s="4">
        <v>45688</v>
      </c>
      <c r="C563">
        <v>1.276</v>
      </c>
      <c r="D563">
        <v>0.44600000000000001</v>
      </c>
      <c r="E563">
        <v>7.1580000000000004</v>
      </c>
      <c r="F563">
        <v>0.48699999999999999</v>
      </c>
      <c r="G563">
        <v>2.593</v>
      </c>
      <c r="H563">
        <v>1.5249999999999999</v>
      </c>
      <c r="I563">
        <f>MONTH(Table1[[#This Row],[date]])</f>
        <v>1</v>
      </c>
      <c r="J563">
        <f>ROUNDUP(Table1[[#This Row],[Month]]/3,0)</f>
        <v>1</v>
      </c>
      <c r="K563">
        <f>YEAR(Table1[[#This Row],[date]])</f>
        <v>2025</v>
      </c>
      <c r="L563">
        <f>IF(Table1[[#This Row],[Month]]&gt;=10,Table1[[#This Row],[Year]]+1+543,Table1[[#This Row],[Year]]+543)</f>
        <v>2568</v>
      </c>
      <c r="M563">
        <f>SUM(Table1[[#This Row],[0.25]:[10.0]])</f>
        <v>13.485000000000001</v>
      </c>
    </row>
    <row r="564" spans="1:13" x14ac:dyDescent="0.2">
      <c r="A564" t="s">
        <v>6</v>
      </c>
      <c r="B564" s="4">
        <v>45716</v>
      </c>
      <c r="C564">
        <v>1.508</v>
      </c>
      <c r="D564">
        <v>0.64600000000000002</v>
      </c>
      <c r="E564">
        <v>6.8760000000000003</v>
      </c>
      <c r="F564">
        <v>0.52100000000000002</v>
      </c>
      <c r="G564">
        <v>2.5329999999999999</v>
      </c>
      <c r="H564">
        <v>1.448</v>
      </c>
      <c r="I564">
        <f>MONTH(Table1[[#This Row],[date]])</f>
        <v>2</v>
      </c>
      <c r="J564">
        <f>ROUNDUP(Table1[[#This Row],[Month]]/3,0)</f>
        <v>1</v>
      </c>
      <c r="K564">
        <f>YEAR(Table1[[#This Row],[date]])</f>
        <v>2025</v>
      </c>
      <c r="L564">
        <f>IF(Table1[[#This Row],[Month]]&gt;=10,Table1[[#This Row],[Year]]+1+543,Table1[[#This Row],[Year]]+543)</f>
        <v>2568</v>
      </c>
      <c r="M564">
        <f>SUM(Table1[[#This Row],[0.25]:[10.0]])</f>
        <v>13.532000000000002</v>
      </c>
    </row>
    <row r="565" spans="1:13" x14ac:dyDescent="0.2">
      <c r="A565" t="s">
        <v>6</v>
      </c>
      <c r="B565" s="4">
        <v>45747</v>
      </c>
      <c r="C565">
        <v>1.5960000000000001</v>
      </c>
      <c r="D565">
        <v>0.68400000000000005</v>
      </c>
      <c r="E565">
        <v>9.2759999999999998</v>
      </c>
      <c r="F565">
        <v>0.51600000000000001</v>
      </c>
      <c r="G565">
        <v>3.1419999999999999</v>
      </c>
      <c r="H565">
        <v>1.6970000000000001</v>
      </c>
      <c r="I565">
        <f>MONTH(Table1[[#This Row],[date]])</f>
        <v>3</v>
      </c>
      <c r="J565">
        <f>ROUNDUP(Table1[[#This Row],[Month]]/3,0)</f>
        <v>1</v>
      </c>
      <c r="K565">
        <f>YEAR(Table1[[#This Row],[date]])</f>
        <v>2025</v>
      </c>
      <c r="L565">
        <f>IF(Table1[[#This Row],[Month]]&gt;=10,Table1[[#This Row],[Year]]+1+543,Table1[[#This Row],[Year]]+543)</f>
        <v>2568</v>
      </c>
      <c r="M565">
        <f>SUM(Table1[[#This Row],[0.25]:[10.0]])</f>
        <v>16.911000000000001</v>
      </c>
    </row>
    <row r="566" spans="1:13" x14ac:dyDescent="0.2">
      <c r="A566" t="s">
        <v>6</v>
      </c>
      <c r="B566" s="4">
        <v>45777</v>
      </c>
      <c r="C566">
        <v>1.94</v>
      </c>
      <c r="D566">
        <v>0.80600000000000005</v>
      </c>
      <c r="E566">
        <v>8.875</v>
      </c>
      <c r="F566">
        <v>0.47</v>
      </c>
      <c r="G566">
        <v>2.9910000000000001</v>
      </c>
      <c r="H566">
        <v>1.6779999999999999</v>
      </c>
      <c r="I566">
        <f>MONTH(Table1[[#This Row],[date]])</f>
        <v>4</v>
      </c>
      <c r="J566">
        <f>ROUNDUP(Table1[[#This Row],[Month]]/3,0)</f>
        <v>2</v>
      </c>
      <c r="K566">
        <f>YEAR(Table1[[#This Row],[date]])</f>
        <v>2025</v>
      </c>
      <c r="L566">
        <f>IF(Table1[[#This Row],[Month]]&gt;=10,Table1[[#This Row],[Year]]+1+543,Table1[[#This Row],[Year]]+543)</f>
        <v>2568</v>
      </c>
      <c r="M566">
        <f>SUM(Table1[[#This Row],[0.25]:[10.0]])</f>
        <v>16.760000000000002</v>
      </c>
    </row>
    <row r="567" spans="1:13" x14ac:dyDescent="0.2">
      <c r="A567" t="s">
        <v>6</v>
      </c>
      <c r="B567" s="4">
        <v>45808</v>
      </c>
      <c r="C567">
        <v>1.6319999999999999</v>
      </c>
      <c r="D567">
        <v>0.58799999999999997</v>
      </c>
      <c r="E567">
        <v>5.3949999999999996</v>
      </c>
      <c r="F567">
        <v>0.41099999999999998</v>
      </c>
      <c r="G567">
        <v>1.8979999999999999</v>
      </c>
      <c r="H567">
        <v>1.1639999999999999</v>
      </c>
      <c r="I567">
        <f>MONTH(Table1[[#This Row],[date]])</f>
        <v>5</v>
      </c>
      <c r="J567">
        <f>ROUNDUP(Table1[[#This Row],[Month]]/3,0)</f>
        <v>2</v>
      </c>
      <c r="K567">
        <f>YEAR(Table1[[#This Row],[date]])</f>
        <v>2025</v>
      </c>
      <c r="L567">
        <f>IF(Table1[[#This Row],[Month]]&gt;=10,Table1[[#This Row],[Year]]+1+543,Table1[[#This Row],[Year]]+543)</f>
        <v>2568</v>
      </c>
      <c r="M567">
        <f>SUM(Table1[[#This Row],[0.25]:[10.0]])</f>
        <v>11.087999999999999</v>
      </c>
    </row>
    <row r="568" spans="1:13" x14ac:dyDescent="0.2">
      <c r="A568" t="s">
        <v>6</v>
      </c>
      <c r="B568" s="4">
        <v>45838</v>
      </c>
      <c r="C568">
        <v>1.6479999999999999</v>
      </c>
      <c r="D568">
        <v>0.59399999999999997</v>
      </c>
      <c r="E568">
        <v>4.0789999999999997</v>
      </c>
      <c r="F568">
        <v>0.38400000000000001</v>
      </c>
      <c r="G568">
        <v>1.5680000000000001</v>
      </c>
      <c r="H568">
        <v>0.96099999999999997</v>
      </c>
      <c r="I568">
        <f>MONTH(Table1[[#This Row],[date]])</f>
        <v>6</v>
      </c>
      <c r="J568">
        <f>ROUNDUP(Table1[[#This Row],[Month]]/3,0)</f>
        <v>2</v>
      </c>
      <c r="K568">
        <f>YEAR(Table1[[#This Row],[date]])</f>
        <v>2025</v>
      </c>
      <c r="L568">
        <f>IF(Table1[[#This Row],[Month]]&gt;=10,Table1[[#This Row],[Year]]+1+543,Table1[[#This Row],[Year]]+543)</f>
        <v>2568</v>
      </c>
      <c r="M568">
        <f>SUM(Table1[[#This Row],[0.25]:[10.0]])</f>
        <v>9.234</v>
      </c>
    </row>
    <row r="569" spans="1:13" hidden="1" x14ac:dyDescent="0.2">
      <c r="A569" t="s">
        <v>7</v>
      </c>
      <c r="B569" s="4">
        <v>43404</v>
      </c>
      <c r="C569">
        <v>0.97599999999999998</v>
      </c>
      <c r="D569">
        <v>0.56200000000000006</v>
      </c>
      <c r="E569">
        <v>7.2839999999999998</v>
      </c>
      <c r="F569">
        <v>1.3015000000000001</v>
      </c>
      <c r="G569">
        <v>2.3260000000000001</v>
      </c>
      <c r="H569">
        <v>1.464</v>
      </c>
      <c r="I569">
        <f>MONTH(Table1[[#This Row],[date]])</f>
        <v>10</v>
      </c>
      <c r="J569">
        <f>ROUNDUP(Table1[[#This Row],[Month]]/3,0)</f>
        <v>4</v>
      </c>
      <c r="K569">
        <f>YEAR(Table1[[#This Row],[date]])</f>
        <v>2018</v>
      </c>
      <c r="L569">
        <f>IF(Table1[[#This Row],[Month]]&gt;=10,Table1[[#This Row],[Year]]+1+543,Table1[[#This Row],[Year]]+543)</f>
        <v>2562</v>
      </c>
      <c r="M569">
        <f>SUM(Table1[[#This Row],[0.25]:[10.0]])</f>
        <v>13.913500000000001</v>
      </c>
    </row>
    <row r="570" spans="1:13" hidden="1" x14ac:dyDescent="0.2">
      <c r="A570" t="s">
        <v>7</v>
      </c>
      <c r="B570" s="4">
        <v>43434</v>
      </c>
      <c r="C570">
        <v>0.68</v>
      </c>
      <c r="D570">
        <v>0.39800000000000002</v>
      </c>
      <c r="E570">
        <v>5.6079999999999997</v>
      </c>
      <c r="F570">
        <v>1.109</v>
      </c>
      <c r="G570">
        <v>1.883</v>
      </c>
      <c r="H570">
        <v>1.1459999999999999</v>
      </c>
      <c r="I570">
        <f>MONTH(Table1[[#This Row],[date]])</f>
        <v>11</v>
      </c>
      <c r="J570">
        <f>ROUNDUP(Table1[[#This Row],[Month]]/3,0)</f>
        <v>4</v>
      </c>
      <c r="K570">
        <f>YEAR(Table1[[#This Row],[date]])</f>
        <v>2018</v>
      </c>
      <c r="L570">
        <f>IF(Table1[[#This Row],[Month]]&gt;=10,Table1[[#This Row],[Year]]+1+543,Table1[[#This Row],[Year]]+543)</f>
        <v>2562</v>
      </c>
      <c r="M570">
        <f>SUM(Table1[[#This Row],[0.25]:[10.0]])</f>
        <v>10.824000000000002</v>
      </c>
    </row>
    <row r="571" spans="1:13" hidden="1" x14ac:dyDescent="0.2">
      <c r="A571" t="s">
        <v>7</v>
      </c>
      <c r="B571" s="4">
        <v>43465</v>
      </c>
      <c r="C571">
        <v>0.872</v>
      </c>
      <c r="D571">
        <v>0.51600000000000001</v>
      </c>
      <c r="E571">
        <v>6.8109999999999999</v>
      </c>
      <c r="F571">
        <v>1.38</v>
      </c>
      <c r="G571">
        <v>2.0569999999999999</v>
      </c>
      <c r="H571">
        <v>1.2290000000000001</v>
      </c>
      <c r="I571">
        <f>MONTH(Table1[[#This Row],[date]])</f>
        <v>12</v>
      </c>
      <c r="J571">
        <f>ROUNDUP(Table1[[#This Row],[Month]]/3,0)</f>
        <v>4</v>
      </c>
      <c r="K571">
        <f>YEAR(Table1[[#This Row],[date]])</f>
        <v>2018</v>
      </c>
      <c r="L571">
        <f>IF(Table1[[#This Row],[Month]]&gt;=10,Table1[[#This Row],[Year]]+1+543,Table1[[#This Row],[Year]]+543)</f>
        <v>2562</v>
      </c>
      <c r="M571">
        <f>SUM(Table1[[#This Row],[0.25]:[10.0]])</f>
        <v>12.865000000000002</v>
      </c>
    </row>
    <row r="572" spans="1:13" hidden="1" x14ac:dyDescent="0.2">
      <c r="A572" t="s">
        <v>7</v>
      </c>
      <c r="B572" s="4">
        <v>43496</v>
      </c>
      <c r="C572">
        <v>0.78</v>
      </c>
      <c r="D572">
        <v>0.47399999999999998</v>
      </c>
      <c r="E572">
        <v>6.4349999999999996</v>
      </c>
      <c r="F572">
        <v>1.45</v>
      </c>
      <c r="G572">
        <v>2.1560000000000001</v>
      </c>
      <c r="H572">
        <v>1.4390000000000001</v>
      </c>
      <c r="I572">
        <f>MONTH(Table1[[#This Row],[date]])</f>
        <v>1</v>
      </c>
      <c r="J572">
        <f>ROUNDUP(Table1[[#This Row],[Month]]/3,0)</f>
        <v>1</v>
      </c>
      <c r="K572">
        <f>YEAR(Table1[[#This Row],[date]])</f>
        <v>2019</v>
      </c>
      <c r="L572">
        <f>IF(Table1[[#This Row],[Month]]&gt;=10,Table1[[#This Row],[Year]]+1+543,Table1[[#This Row],[Year]]+543)</f>
        <v>2562</v>
      </c>
      <c r="M572">
        <f>SUM(Table1[[#This Row],[0.25]:[10.0]])</f>
        <v>12.734</v>
      </c>
    </row>
    <row r="573" spans="1:13" hidden="1" x14ac:dyDescent="0.2">
      <c r="A573" t="s">
        <v>7</v>
      </c>
      <c r="B573" s="4">
        <v>43524</v>
      </c>
      <c r="C573">
        <v>0.93200000000000005</v>
      </c>
      <c r="D573">
        <v>0.57799999999999996</v>
      </c>
      <c r="E573">
        <v>5.4089999999999998</v>
      </c>
      <c r="F573">
        <v>1.169</v>
      </c>
      <c r="G573">
        <v>1.871</v>
      </c>
      <c r="H573">
        <v>1.095</v>
      </c>
      <c r="I573">
        <f>MONTH(Table1[[#This Row],[date]])</f>
        <v>2</v>
      </c>
      <c r="J573">
        <f>ROUNDUP(Table1[[#This Row],[Month]]/3,0)</f>
        <v>1</v>
      </c>
      <c r="K573">
        <f>YEAR(Table1[[#This Row],[date]])</f>
        <v>2019</v>
      </c>
      <c r="L573">
        <f>IF(Table1[[#This Row],[Month]]&gt;=10,Table1[[#This Row],[Year]]+1+543,Table1[[#This Row],[Year]]+543)</f>
        <v>2562</v>
      </c>
      <c r="M573">
        <f>SUM(Table1[[#This Row],[0.25]:[10.0]])</f>
        <v>11.054</v>
      </c>
    </row>
    <row r="574" spans="1:13" hidden="1" x14ac:dyDescent="0.2">
      <c r="A574" t="s">
        <v>7</v>
      </c>
      <c r="B574" s="4">
        <v>43555</v>
      </c>
      <c r="C574">
        <v>0.8972</v>
      </c>
      <c r="D574">
        <v>0.49959999999999999</v>
      </c>
      <c r="E574">
        <v>6.5029000000000003</v>
      </c>
      <c r="F574">
        <v>1.452</v>
      </c>
      <c r="G574">
        <v>2.383</v>
      </c>
      <c r="H574">
        <v>1.381</v>
      </c>
      <c r="I574">
        <f>MONTH(Table1[[#This Row],[date]])</f>
        <v>3</v>
      </c>
      <c r="J574">
        <f>ROUNDUP(Table1[[#This Row],[Month]]/3,0)</f>
        <v>1</v>
      </c>
      <c r="K574">
        <f>YEAR(Table1[[#This Row],[date]])</f>
        <v>2019</v>
      </c>
      <c r="L574">
        <f>IF(Table1[[#This Row],[Month]]&gt;=10,Table1[[#This Row],[Year]]+1+543,Table1[[#This Row],[Year]]+543)</f>
        <v>2562</v>
      </c>
      <c r="M574">
        <f>SUM(Table1[[#This Row],[0.25]:[10.0]])</f>
        <v>13.1157</v>
      </c>
    </row>
    <row r="575" spans="1:13" hidden="1" x14ac:dyDescent="0.2">
      <c r="A575" t="s">
        <v>7</v>
      </c>
      <c r="B575" s="4">
        <v>43585</v>
      </c>
      <c r="C575">
        <v>0.876</v>
      </c>
      <c r="D575">
        <v>0.56599999999999995</v>
      </c>
      <c r="E575">
        <v>7.1459999999999999</v>
      </c>
      <c r="F575">
        <v>1.3512299999999999</v>
      </c>
      <c r="G575">
        <v>2.2040000000000002</v>
      </c>
      <c r="H575">
        <v>1.274</v>
      </c>
      <c r="I575">
        <f>MONTH(Table1[[#This Row],[date]])</f>
        <v>4</v>
      </c>
      <c r="J575">
        <f>ROUNDUP(Table1[[#This Row],[Month]]/3,0)</f>
        <v>2</v>
      </c>
      <c r="K575">
        <f>YEAR(Table1[[#This Row],[date]])</f>
        <v>2019</v>
      </c>
      <c r="L575">
        <f>IF(Table1[[#This Row],[Month]]&gt;=10,Table1[[#This Row],[Year]]+1+543,Table1[[#This Row],[Year]]+543)</f>
        <v>2562</v>
      </c>
      <c r="M575">
        <f>SUM(Table1[[#This Row],[0.25]:[10.0]])</f>
        <v>13.41723</v>
      </c>
    </row>
    <row r="576" spans="1:13" hidden="1" x14ac:dyDescent="0.2">
      <c r="A576" t="s">
        <v>7</v>
      </c>
      <c r="B576" s="4">
        <v>43616</v>
      </c>
      <c r="C576">
        <v>0.98399999999999999</v>
      </c>
      <c r="D576">
        <v>0.56599999999999995</v>
      </c>
      <c r="E576">
        <v>7.2770000000000001</v>
      </c>
      <c r="F576">
        <v>1.298</v>
      </c>
      <c r="G576">
        <v>2.1850000000000001</v>
      </c>
      <c r="H576">
        <v>1.3180000000000001</v>
      </c>
      <c r="I576">
        <f>MONTH(Table1[[#This Row],[date]])</f>
        <v>5</v>
      </c>
      <c r="J576">
        <f>ROUNDUP(Table1[[#This Row],[Month]]/3,0)</f>
        <v>2</v>
      </c>
      <c r="K576">
        <f>YEAR(Table1[[#This Row],[date]])</f>
        <v>2019</v>
      </c>
      <c r="L576">
        <f>IF(Table1[[#This Row],[Month]]&gt;=10,Table1[[#This Row],[Year]]+1+543,Table1[[#This Row],[Year]]+543)</f>
        <v>2562</v>
      </c>
      <c r="M576">
        <f>SUM(Table1[[#This Row],[0.25]:[10.0]])</f>
        <v>13.628</v>
      </c>
    </row>
    <row r="577" spans="1:13" hidden="1" x14ac:dyDescent="0.2">
      <c r="A577" t="s">
        <v>7</v>
      </c>
      <c r="B577" s="4">
        <v>43646</v>
      </c>
      <c r="C577">
        <v>0.72799999999999998</v>
      </c>
      <c r="D577">
        <v>0.44800000000000001</v>
      </c>
      <c r="E577">
        <v>5.4269999999999996</v>
      </c>
      <c r="F577">
        <v>1.1160000000000001</v>
      </c>
      <c r="G577">
        <v>1.976</v>
      </c>
      <c r="H577">
        <v>1.25</v>
      </c>
      <c r="I577">
        <f>MONTH(Table1[[#This Row],[date]])</f>
        <v>6</v>
      </c>
      <c r="J577">
        <f>ROUNDUP(Table1[[#This Row],[Month]]/3,0)</f>
        <v>2</v>
      </c>
      <c r="K577">
        <f>YEAR(Table1[[#This Row],[date]])</f>
        <v>2019</v>
      </c>
      <c r="L577">
        <f>IF(Table1[[#This Row],[Month]]&gt;=10,Table1[[#This Row],[Year]]+1+543,Table1[[#This Row],[Year]]+543)</f>
        <v>2562</v>
      </c>
      <c r="M577">
        <f>SUM(Table1[[#This Row],[0.25]:[10.0]])</f>
        <v>10.945</v>
      </c>
    </row>
    <row r="578" spans="1:13" hidden="1" x14ac:dyDescent="0.2">
      <c r="A578" t="s">
        <v>7</v>
      </c>
      <c r="B578" s="4">
        <v>43677</v>
      </c>
      <c r="C578">
        <v>0.66800000000000004</v>
      </c>
      <c r="D578">
        <v>0.4</v>
      </c>
      <c r="E578">
        <v>5.9870000000000001</v>
      </c>
      <c r="F578">
        <v>1.3080000000000001</v>
      </c>
      <c r="G578">
        <v>2.238</v>
      </c>
      <c r="H578">
        <v>1.31</v>
      </c>
      <c r="I578">
        <f>MONTH(Table1[[#This Row],[date]])</f>
        <v>7</v>
      </c>
      <c r="J578">
        <f>ROUNDUP(Table1[[#This Row],[Month]]/3,0)</f>
        <v>3</v>
      </c>
      <c r="K578">
        <f>YEAR(Table1[[#This Row],[date]])</f>
        <v>2019</v>
      </c>
      <c r="L578">
        <f>IF(Table1[[#This Row],[Month]]&gt;=10,Table1[[#This Row],[Year]]+1+543,Table1[[#This Row],[Year]]+543)</f>
        <v>2562</v>
      </c>
      <c r="M578">
        <f>SUM(Table1[[#This Row],[0.25]:[10.0]])</f>
        <v>11.911</v>
      </c>
    </row>
    <row r="579" spans="1:13" hidden="1" x14ac:dyDescent="0.2">
      <c r="A579" t="s">
        <v>7</v>
      </c>
      <c r="B579" s="4">
        <v>43708</v>
      </c>
      <c r="C579">
        <v>0.748</v>
      </c>
      <c r="D579">
        <v>0.42</v>
      </c>
      <c r="E579">
        <v>6.7990000000000004</v>
      </c>
      <c r="F579">
        <v>1.345</v>
      </c>
      <c r="G579">
        <v>2.2480000000000002</v>
      </c>
      <c r="H579">
        <v>1.3680000000000001</v>
      </c>
      <c r="I579">
        <f>MONTH(Table1[[#This Row],[date]])</f>
        <v>8</v>
      </c>
      <c r="J579">
        <f>ROUNDUP(Table1[[#This Row],[Month]]/3,0)</f>
        <v>3</v>
      </c>
      <c r="K579">
        <f>YEAR(Table1[[#This Row],[date]])</f>
        <v>2019</v>
      </c>
      <c r="L579">
        <f>IF(Table1[[#This Row],[Month]]&gt;=10,Table1[[#This Row],[Year]]+1+543,Table1[[#This Row],[Year]]+543)</f>
        <v>2562</v>
      </c>
      <c r="M579">
        <f>SUM(Table1[[#This Row],[0.25]:[10.0]])</f>
        <v>12.928000000000003</v>
      </c>
    </row>
    <row r="580" spans="1:13" hidden="1" x14ac:dyDescent="0.2">
      <c r="A580" t="s">
        <v>7</v>
      </c>
      <c r="B580" s="4">
        <v>43738</v>
      </c>
      <c r="C580">
        <v>0.80800000000000005</v>
      </c>
      <c r="D580">
        <v>0.45</v>
      </c>
      <c r="E580">
        <v>6.65</v>
      </c>
      <c r="F580">
        <v>1.0549999999999999</v>
      </c>
      <c r="G580">
        <v>2.0939999999999999</v>
      </c>
      <c r="H580">
        <v>1.399</v>
      </c>
      <c r="I580">
        <f>MONTH(Table1[[#This Row],[date]])</f>
        <v>9</v>
      </c>
      <c r="J580">
        <f>ROUNDUP(Table1[[#This Row],[Month]]/3,0)</f>
        <v>3</v>
      </c>
      <c r="K580">
        <f>YEAR(Table1[[#This Row],[date]])</f>
        <v>2019</v>
      </c>
      <c r="L580">
        <f>IF(Table1[[#This Row],[Month]]&gt;=10,Table1[[#This Row],[Year]]+1+543,Table1[[#This Row],[Year]]+543)</f>
        <v>2562</v>
      </c>
      <c r="M580">
        <f>SUM(Table1[[#This Row],[0.25]:[10.0]])</f>
        <v>12.456</v>
      </c>
    </row>
    <row r="581" spans="1:13" hidden="1" x14ac:dyDescent="0.2">
      <c r="A581" t="s">
        <v>7</v>
      </c>
      <c r="B581" s="4">
        <v>43769</v>
      </c>
      <c r="C581">
        <v>0.92</v>
      </c>
      <c r="D581">
        <v>0.47399999999999998</v>
      </c>
      <c r="E581">
        <v>6.0060000000000002</v>
      </c>
      <c r="F581">
        <v>1.0389999999999999</v>
      </c>
      <c r="G581">
        <v>1.9890000000000001</v>
      </c>
      <c r="H581">
        <v>1.226</v>
      </c>
      <c r="I581">
        <f>MONTH(Table1[[#This Row],[date]])</f>
        <v>10</v>
      </c>
      <c r="J581">
        <f>ROUNDUP(Table1[[#This Row],[Month]]/3,0)</f>
        <v>4</v>
      </c>
      <c r="K581">
        <f>YEAR(Table1[[#This Row],[date]])</f>
        <v>2019</v>
      </c>
      <c r="L581">
        <f>IF(Table1[[#This Row],[Month]]&gt;=10,Table1[[#This Row],[Year]]+1+543,Table1[[#This Row],[Year]]+543)</f>
        <v>2563</v>
      </c>
      <c r="M581">
        <f>SUM(Table1[[#This Row],[0.25]:[10.0]])</f>
        <v>11.654</v>
      </c>
    </row>
    <row r="582" spans="1:13" hidden="1" x14ac:dyDescent="0.2">
      <c r="A582" t="s">
        <v>7</v>
      </c>
      <c r="B582" s="4">
        <v>43799</v>
      </c>
      <c r="C582">
        <v>0.73199999999999998</v>
      </c>
      <c r="D582">
        <v>0.38400000000000001</v>
      </c>
      <c r="E582">
        <v>6.6440000000000001</v>
      </c>
      <c r="F582">
        <v>1.1240000000000001</v>
      </c>
      <c r="G582">
        <v>1.966</v>
      </c>
      <c r="H582">
        <v>1.1220000000000001</v>
      </c>
      <c r="I582">
        <f>MONTH(Table1[[#This Row],[date]])</f>
        <v>11</v>
      </c>
      <c r="J582">
        <f>ROUNDUP(Table1[[#This Row],[Month]]/3,0)</f>
        <v>4</v>
      </c>
      <c r="K582">
        <f>YEAR(Table1[[#This Row],[date]])</f>
        <v>2019</v>
      </c>
      <c r="L582">
        <f>IF(Table1[[#This Row],[Month]]&gt;=10,Table1[[#This Row],[Year]]+1+543,Table1[[#This Row],[Year]]+543)</f>
        <v>2563</v>
      </c>
      <c r="M582">
        <f>SUM(Table1[[#This Row],[0.25]:[10.0]])</f>
        <v>11.972</v>
      </c>
    </row>
    <row r="583" spans="1:13" hidden="1" x14ac:dyDescent="0.2">
      <c r="A583" t="s">
        <v>7</v>
      </c>
      <c r="B583" s="4">
        <v>43830</v>
      </c>
      <c r="C583">
        <v>1.1879999999999999</v>
      </c>
      <c r="D583">
        <v>0.59199999999999997</v>
      </c>
      <c r="E583">
        <v>8.3640000000000008</v>
      </c>
      <c r="F583">
        <v>1.6539999999999999</v>
      </c>
      <c r="G583">
        <v>2.4060000000000001</v>
      </c>
      <c r="H583">
        <v>1.401</v>
      </c>
      <c r="I583">
        <f>MONTH(Table1[[#This Row],[date]])</f>
        <v>12</v>
      </c>
      <c r="J583">
        <f>ROUNDUP(Table1[[#This Row],[Month]]/3,0)</f>
        <v>4</v>
      </c>
      <c r="K583">
        <f>YEAR(Table1[[#This Row],[date]])</f>
        <v>2019</v>
      </c>
      <c r="L583">
        <f>IF(Table1[[#This Row],[Month]]&gt;=10,Table1[[#This Row],[Year]]+1+543,Table1[[#This Row],[Year]]+543)</f>
        <v>2563</v>
      </c>
      <c r="M583">
        <f>SUM(Table1[[#This Row],[0.25]:[10.0]])</f>
        <v>15.605</v>
      </c>
    </row>
    <row r="584" spans="1:13" hidden="1" x14ac:dyDescent="0.2">
      <c r="A584" t="s">
        <v>7</v>
      </c>
      <c r="B584" s="4">
        <v>43861</v>
      </c>
      <c r="C584">
        <v>0.70399999999999996</v>
      </c>
      <c r="D584">
        <v>0.436</v>
      </c>
      <c r="E584">
        <v>6.09</v>
      </c>
      <c r="F584">
        <v>1.145</v>
      </c>
      <c r="G584">
        <v>2.04</v>
      </c>
      <c r="H584">
        <v>1.1619999999999999</v>
      </c>
      <c r="I584">
        <f>MONTH(Table1[[#This Row],[date]])</f>
        <v>1</v>
      </c>
      <c r="J584">
        <f>ROUNDUP(Table1[[#This Row],[Month]]/3,0)</f>
        <v>1</v>
      </c>
      <c r="K584">
        <f>YEAR(Table1[[#This Row],[date]])</f>
        <v>2020</v>
      </c>
      <c r="L584">
        <f>IF(Table1[[#This Row],[Month]]&gt;=10,Table1[[#This Row],[Year]]+1+543,Table1[[#This Row],[Year]]+543)</f>
        <v>2563</v>
      </c>
      <c r="M584">
        <f>SUM(Table1[[#This Row],[0.25]:[10.0]])</f>
        <v>11.576999999999998</v>
      </c>
    </row>
    <row r="585" spans="1:13" hidden="1" x14ac:dyDescent="0.2">
      <c r="A585" t="s">
        <v>7</v>
      </c>
      <c r="B585" s="4">
        <v>43890</v>
      </c>
      <c r="C585">
        <v>0.84</v>
      </c>
      <c r="D585">
        <v>0.438</v>
      </c>
      <c r="E585">
        <v>5.6660000000000004</v>
      </c>
      <c r="F585">
        <v>1.0920000000000001</v>
      </c>
      <c r="G585">
        <v>1.82</v>
      </c>
      <c r="H585">
        <v>1.091</v>
      </c>
      <c r="I585">
        <f>MONTH(Table1[[#This Row],[date]])</f>
        <v>2</v>
      </c>
      <c r="J585">
        <f>ROUNDUP(Table1[[#This Row],[Month]]/3,0)</f>
        <v>1</v>
      </c>
      <c r="K585">
        <f>YEAR(Table1[[#This Row],[date]])</f>
        <v>2020</v>
      </c>
      <c r="L585">
        <f>IF(Table1[[#This Row],[Month]]&gt;=10,Table1[[#This Row],[Year]]+1+543,Table1[[#This Row],[Year]]+543)</f>
        <v>2563</v>
      </c>
      <c r="M585">
        <f>SUM(Table1[[#This Row],[0.25]:[10.0]])</f>
        <v>10.947000000000001</v>
      </c>
    </row>
    <row r="586" spans="1:13" hidden="1" x14ac:dyDescent="0.2">
      <c r="A586" t="s">
        <v>7</v>
      </c>
      <c r="B586" s="4">
        <v>43921</v>
      </c>
      <c r="C586">
        <v>0.82</v>
      </c>
      <c r="D586">
        <v>0.45600000000000002</v>
      </c>
      <c r="E586">
        <v>6.2519999999999998</v>
      </c>
      <c r="F586">
        <v>1.121</v>
      </c>
      <c r="G586">
        <v>1.9990000000000001</v>
      </c>
      <c r="H586">
        <v>1.1830000000000001</v>
      </c>
      <c r="I586">
        <f>MONTH(Table1[[#This Row],[date]])</f>
        <v>3</v>
      </c>
      <c r="J586">
        <f>ROUNDUP(Table1[[#This Row],[Month]]/3,0)</f>
        <v>1</v>
      </c>
      <c r="K586">
        <f>YEAR(Table1[[#This Row],[date]])</f>
        <v>2020</v>
      </c>
      <c r="L586">
        <f>IF(Table1[[#This Row],[Month]]&gt;=10,Table1[[#This Row],[Year]]+1+543,Table1[[#This Row],[Year]]+543)</f>
        <v>2563</v>
      </c>
      <c r="M586">
        <f>SUM(Table1[[#This Row],[0.25]:[10.0]])</f>
        <v>11.831</v>
      </c>
    </row>
    <row r="587" spans="1:13" hidden="1" x14ac:dyDescent="0.2">
      <c r="A587" t="s">
        <v>7</v>
      </c>
      <c r="B587" s="4">
        <v>43951</v>
      </c>
      <c r="C587">
        <v>0.32</v>
      </c>
      <c r="D587">
        <v>0.21</v>
      </c>
      <c r="E587">
        <v>3.7069999999999999</v>
      </c>
      <c r="F587">
        <v>0.435</v>
      </c>
      <c r="G587">
        <v>1.07</v>
      </c>
      <c r="H587">
        <v>0.64</v>
      </c>
      <c r="I587">
        <f>MONTH(Table1[[#This Row],[date]])</f>
        <v>4</v>
      </c>
      <c r="J587">
        <f>ROUNDUP(Table1[[#This Row],[Month]]/3,0)</f>
        <v>2</v>
      </c>
      <c r="K587">
        <f>YEAR(Table1[[#This Row],[date]])</f>
        <v>2020</v>
      </c>
      <c r="L587">
        <f>IF(Table1[[#This Row],[Month]]&gt;=10,Table1[[#This Row],[Year]]+1+543,Table1[[#This Row],[Year]]+543)</f>
        <v>2563</v>
      </c>
      <c r="M587">
        <f>SUM(Table1[[#This Row],[0.25]:[10.0]])</f>
        <v>6.3819999999999997</v>
      </c>
    </row>
    <row r="588" spans="1:13" hidden="1" x14ac:dyDescent="0.2">
      <c r="A588" t="s">
        <v>7</v>
      </c>
      <c r="B588" s="4">
        <v>43982</v>
      </c>
      <c r="C588">
        <v>0.68400000000000005</v>
      </c>
      <c r="D588">
        <v>0.36</v>
      </c>
      <c r="E588">
        <v>4.5369999999999999</v>
      </c>
      <c r="F588">
        <v>0.75</v>
      </c>
      <c r="G588">
        <v>1.4970000000000001</v>
      </c>
      <c r="H588">
        <v>0.97499999999999998</v>
      </c>
      <c r="I588">
        <f>MONTH(Table1[[#This Row],[date]])</f>
        <v>5</v>
      </c>
      <c r="J588">
        <f>ROUNDUP(Table1[[#This Row],[Month]]/3,0)</f>
        <v>2</v>
      </c>
      <c r="K588">
        <f>YEAR(Table1[[#This Row],[date]])</f>
        <v>2020</v>
      </c>
      <c r="L588">
        <f>IF(Table1[[#This Row],[Month]]&gt;=10,Table1[[#This Row],[Year]]+1+543,Table1[[#This Row],[Year]]+543)</f>
        <v>2563</v>
      </c>
      <c r="M588">
        <f>SUM(Table1[[#This Row],[0.25]:[10.0]])</f>
        <v>8.802999999999999</v>
      </c>
    </row>
    <row r="589" spans="1:13" hidden="1" x14ac:dyDescent="0.2">
      <c r="A589" t="s">
        <v>7</v>
      </c>
      <c r="B589" s="4">
        <v>44012</v>
      </c>
      <c r="C589">
        <v>0.96799999999999997</v>
      </c>
      <c r="D589">
        <v>0.54</v>
      </c>
      <c r="E589">
        <v>6.327</v>
      </c>
      <c r="F589">
        <v>1.2749999999999999</v>
      </c>
      <c r="G589">
        <v>2.4460000000000002</v>
      </c>
      <c r="H589">
        <v>1.429</v>
      </c>
      <c r="I589">
        <f>MONTH(Table1[[#This Row],[date]])</f>
        <v>6</v>
      </c>
      <c r="J589">
        <f>ROUNDUP(Table1[[#This Row],[Month]]/3,0)</f>
        <v>2</v>
      </c>
      <c r="K589">
        <f>YEAR(Table1[[#This Row],[date]])</f>
        <v>2020</v>
      </c>
      <c r="L589">
        <f>IF(Table1[[#This Row],[Month]]&gt;=10,Table1[[#This Row],[Year]]+1+543,Table1[[#This Row],[Year]]+543)</f>
        <v>2563</v>
      </c>
      <c r="M589">
        <f>SUM(Table1[[#This Row],[0.25]:[10.0]])</f>
        <v>12.984999999999999</v>
      </c>
    </row>
    <row r="590" spans="1:13" hidden="1" x14ac:dyDescent="0.2">
      <c r="A590" t="s">
        <v>7</v>
      </c>
      <c r="B590" s="4">
        <v>44043</v>
      </c>
      <c r="C590">
        <v>0.67600000000000005</v>
      </c>
      <c r="D590">
        <v>0.32600000000000001</v>
      </c>
      <c r="E590">
        <v>7.5810000000000004</v>
      </c>
      <c r="F590">
        <v>1.1679999999999999</v>
      </c>
      <c r="G590">
        <v>2.246</v>
      </c>
      <c r="H590">
        <v>1.28</v>
      </c>
      <c r="I590">
        <f>MONTH(Table1[[#This Row],[date]])</f>
        <v>7</v>
      </c>
      <c r="J590">
        <f>ROUNDUP(Table1[[#This Row],[Month]]/3,0)</f>
        <v>3</v>
      </c>
      <c r="K590">
        <f>YEAR(Table1[[#This Row],[date]])</f>
        <v>2020</v>
      </c>
      <c r="L590">
        <f>IF(Table1[[#This Row],[Month]]&gt;=10,Table1[[#This Row],[Year]]+1+543,Table1[[#This Row],[Year]]+543)</f>
        <v>2563</v>
      </c>
      <c r="M590">
        <f>SUM(Table1[[#This Row],[0.25]:[10.0]])</f>
        <v>13.276999999999999</v>
      </c>
    </row>
    <row r="591" spans="1:13" hidden="1" x14ac:dyDescent="0.2">
      <c r="A591" t="s">
        <v>7</v>
      </c>
      <c r="B591" s="4">
        <v>44074</v>
      </c>
      <c r="C591">
        <v>0.64800000000000002</v>
      </c>
      <c r="D591">
        <v>0.376</v>
      </c>
      <c r="E591">
        <v>8.91</v>
      </c>
      <c r="F591">
        <v>1.135</v>
      </c>
      <c r="G591">
        <v>2.4780000000000002</v>
      </c>
      <c r="H591">
        <v>1.371</v>
      </c>
      <c r="I591">
        <f>MONTH(Table1[[#This Row],[date]])</f>
        <v>8</v>
      </c>
      <c r="J591">
        <f>ROUNDUP(Table1[[#This Row],[Month]]/3,0)</f>
        <v>3</v>
      </c>
      <c r="K591">
        <f>YEAR(Table1[[#This Row],[date]])</f>
        <v>2020</v>
      </c>
      <c r="L591">
        <f>IF(Table1[[#This Row],[Month]]&gt;=10,Table1[[#This Row],[Year]]+1+543,Table1[[#This Row],[Year]]+543)</f>
        <v>2563</v>
      </c>
      <c r="M591">
        <f>SUM(Table1[[#This Row],[0.25]:[10.0]])</f>
        <v>14.918000000000001</v>
      </c>
    </row>
    <row r="592" spans="1:13" hidden="1" x14ac:dyDescent="0.2">
      <c r="A592" t="s">
        <v>7</v>
      </c>
      <c r="B592" s="4">
        <v>44104</v>
      </c>
      <c r="C592">
        <v>0.66400000000000003</v>
      </c>
      <c r="D592">
        <v>0.39800000000000002</v>
      </c>
      <c r="E592">
        <v>5.6840000000000002</v>
      </c>
      <c r="F592">
        <v>0.86599999999999999</v>
      </c>
      <c r="G592">
        <v>1.9430000000000001</v>
      </c>
      <c r="H592">
        <v>1.1830000000000001</v>
      </c>
      <c r="I592">
        <f>MONTH(Table1[[#This Row],[date]])</f>
        <v>9</v>
      </c>
      <c r="J592">
        <f>ROUNDUP(Table1[[#This Row],[Month]]/3,0)</f>
        <v>3</v>
      </c>
      <c r="K592">
        <f>YEAR(Table1[[#This Row],[date]])</f>
        <v>2020</v>
      </c>
      <c r="L592">
        <f>IF(Table1[[#This Row],[Month]]&gt;=10,Table1[[#This Row],[Year]]+1+543,Table1[[#This Row],[Year]]+543)</f>
        <v>2563</v>
      </c>
      <c r="M592">
        <f>SUM(Table1[[#This Row],[0.25]:[10.0]])</f>
        <v>10.738</v>
      </c>
    </row>
    <row r="593" spans="1:13" hidden="1" x14ac:dyDescent="0.2">
      <c r="A593" t="s">
        <v>7</v>
      </c>
      <c r="B593" s="4">
        <v>44135</v>
      </c>
      <c r="C593">
        <v>0.56799999999999995</v>
      </c>
      <c r="D593">
        <v>0.28199999999999997</v>
      </c>
      <c r="E593">
        <v>4.9779999999999998</v>
      </c>
      <c r="F593">
        <v>0.67500000000000004</v>
      </c>
      <c r="G593">
        <v>1.7110000000000001</v>
      </c>
      <c r="H593">
        <v>1.0669999999999999</v>
      </c>
      <c r="I593">
        <f>MONTH(Table1[[#This Row],[date]])</f>
        <v>10</v>
      </c>
      <c r="J593">
        <f>ROUNDUP(Table1[[#This Row],[Month]]/3,0)</f>
        <v>4</v>
      </c>
      <c r="K593">
        <f>YEAR(Table1[[#This Row],[date]])</f>
        <v>2020</v>
      </c>
      <c r="L593">
        <f>IF(Table1[[#This Row],[Month]]&gt;=10,Table1[[#This Row],[Year]]+1+543,Table1[[#This Row],[Year]]+543)</f>
        <v>2564</v>
      </c>
      <c r="M593">
        <f>SUM(Table1[[#This Row],[0.25]:[10.0]])</f>
        <v>9.2809999999999988</v>
      </c>
    </row>
    <row r="594" spans="1:13" hidden="1" x14ac:dyDescent="0.2">
      <c r="A594" t="s">
        <v>7</v>
      </c>
      <c r="B594" s="4">
        <v>44165</v>
      </c>
      <c r="C594">
        <v>0.54800000000000004</v>
      </c>
      <c r="D594">
        <v>0.308</v>
      </c>
      <c r="E594">
        <v>4.383</v>
      </c>
      <c r="F594">
        <v>0.64400000000000002</v>
      </c>
      <c r="G594">
        <v>1.593</v>
      </c>
      <c r="H594">
        <v>0.95699999999999996</v>
      </c>
      <c r="I594">
        <f>MONTH(Table1[[#This Row],[date]])</f>
        <v>11</v>
      </c>
      <c r="J594">
        <f>ROUNDUP(Table1[[#This Row],[Month]]/3,0)</f>
        <v>4</v>
      </c>
      <c r="K594">
        <f>YEAR(Table1[[#This Row],[date]])</f>
        <v>2020</v>
      </c>
      <c r="L594">
        <f>IF(Table1[[#This Row],[Month]]&gt;=10,Table1[[#This Row],[Year]]+1+543,Table1[[#This Row],[Year]]+543)</f>
        <v>2564</v>
      </c>
      <c r="M594">
        <f>SUM(Table1[[#This Row],[0.25]:[10.0]])</f>
        <v>8.4329999999999998</v>
      </c>
    </row>
    <row r="595" spans="1:13" hidden="1" x14ac:dyDescent="0.2">
      <c r="A595" t="s">
        <v>7</v>
      </c>
      <c r="B595" s="4">
        <v>44196</v>
      </c>
      <c r="C595">
        <v>0.624</v>
      </c>
      <c r="D595">
        <v>0.30199999999999999</v>
      </c>
      <c r="E595">
        <v>5.2779999999999996</v>
      </c>
      <c r="F595">
        <v>0.74</v>
      </c>
      <c r="G595">
        <v>1.788</v>
      </c>
      <c r="H595">
        <v>1.1000000000000001</v>
      </c>
      <c r="I595">
        <f>MONTH(Table1[[#This Row],[date]])</f>
        <v>12</v>
      </c>
      <c r="J595">
        <f>ROUNDUP(Table1[[#This Row],[Month]]/3,0)</f>
        <v>4</v>
      </c>
      <c r="K595">
        <f>YEAR(Table1[[#This Row],[date]])</f>
        <v>2020</v>
      </c>
      <c r="L595">
        <f>IF(Table1[[#This Row],[Month]]&gt;=10,Table1[[#This Row],[Year]]+1+543,Table1[[#This Row],[Year]]+543)</f>
        <v>2564</v>
      </c>
      <c r="M595">
        <f>SUM(Table1[[#This Row],[0.25]:[10.0]])</f>
        <v>9.831999999999999</v>
      </c>
    </row>
    <row r="596" spans="1:13" hidden="1" x14ac:dyDescent="0.2">
      <c r="A596" t="s">
        <v>7</v>
      </c>
      <c r="B596" s="4">
        <v>44227</v>
      </c>
      <c r="C596">
        <v>0.4</v>
      </c>
      <c r="D596">
        <v>0.28000000000000003</v>
      </c>
      <c r="E596">
        <v>3.633</v>
      </c>
      <c r="F596">
        <v>0.52700000000000002</v>
      </c>
      <c r="G596">
        <v>1.3169999999999999</v>
      </c>
      <c r="H596">
        <v>0.872</v>
      </c>
      <c r="I596">
        <f>MONTH(Table1[[#This Row],[date]])</f>
        <v>1</v>
      </c>
      <c r="J596">
        <f>ROUNDUP(Table1[[#This Row],[Month]]/3,0)</f>
        <v>1</v>
      </c>
      <c r="K596">
        <f>YEAR(Table1[[#This Row],[date]])</f>
        <v>2021</v>
      </c>
      <c r="L596">
        <f>IF(Table1[[#This Row],[Month]]&gt;=10,Table1[[#This Row],[Year]]+1+543,Table1[[#This Row],[Year]]+543)</f>
        <v>2564</v>
      </c>
      <c r="M596">
        <f>SUM(Table1[[#This Row],[0.25]:[10.0]])</f>
        <v>7.0289999999999999</v>
      </c>
    </row>
    <row r="597" spans="1:13" hidden="1" x14ac:dyDescent="0.2">
      <c r="A597" t="s">
        <v>7</v>
      </c>
      <c r="B597" s="4">
        <v>44255</v>
      </c>
      <c r="C597">
        <v>0.36799999999999999</v>
      </c>
      <c r="D597">
        <v>0.16200000000000001</v>
      </c>
      <c r="E597">
        <v>5.7220000000000004</v>
      </c>
      <c r="F597">
        <v>0.73899999999999999</v>
      </c>
      <c r="G597">
        <v>1.5620000000000001</v>
      </c>
      <c r="H597">
        <v>0.92</v>
      </c>
      <c r="I597">
        <f>MONTH(Table1[[#This Row],[date]])</f>
        <v>2</v>
      </c>
      <c r="J597">
        <f>ROUNDUP(Table1[[#This Row],[Month]]/3,0)</f>
        <v>1</v>
      </c>
      <c r="K597">
        <f>YEAR(Table1[[#This Row],[date]])</f>
        <v>2021</v>
      </c>
      <c r="L597">
        <f>IF(Table1[[#This Row],[Month]]&gt;=10,Table1[[#This Row],[Year]]+1+543,Table1[[#This Row],[Year]]+543)</f>
        <v>2564</v>
      </c>
      <c r="M597">
        <f>SUM(Table1[[#This Row],[0.25]:[10.0]])</f>
        <v>9.4730000000000008</v>
      </c>
    </row>
    <row r="598" spans="1:13" hidden="1" x14ac:dyDescent="0.2">
      <c r="A598" t="s">
        <v>7</v>
      </c>
      <c r="B598" s="4">
        <v>44286</v>
      </c>
      <c r="C598">
        <v>0.8</v>
      </c>
      <c r="D598">
        <v>0.39800000000000002</v>
      </c>
      <c r="E598">
        <v>7.45</v>
      </c>
      <c r="F598">
        <v>0.84899999999999998</v>
      </c>
      <c r="G598">
        <v>2.371</v>
      </c>
      <c r="H598">
        <v>1.3440000000000001</v>
      </c>
      <c r="I598">
        <f>MONTH(Table1[[#This Row],[date]])</f>
        <v>3</v>
      </c>
      <c r="J598">
        <f>ROUNDUP(Table1[[#This Row],[Month]]/3,0)</f>
        <v>1</v>
      </c>
      <c r="K598">
        <f>YEAR(Table1[[#This Row],[date]])</f>
        <v>2021</v>
      </c>
      <c r="L598">
        <f>IF(Table1[[#This Row],[Month]]&gt;=10,Table1[[#This Row],[Year]]+1+543,Table1[[#This Row],[Year]]+543)</f>
        <v>2564</v>
      </c>
      <c r="M598">
        <f>SUM(Table1[[#This Row],[0.25]:[10.0]])</f>
        <v>13.212</v>
      </c>
    </row>
    <row r="599" spans="1:13" hidden="1" x14ac:dyDescent="0.2">
      <c r="A599" t="s">
        <v>7</v>
      </c>
      <c r="B599" s="4">
        <v>44316</v>
      </c>
      <c r="C599">
        <v>0.72399999999999998</v>
      </c>
      <c r="D599">
        <v>0.36199999999999999</v>
      </c>
      <c r="E599">
        <v>8.1240000000000006</v>
      </c>
      <c r="F599">
        <v>0.85</v>
      </c>
      <c r="G599">
        <v>2.1829999999999998</v>
      </c>
      <c r="H599">
        <v>1.222</v>
      </c>
      <c r="I599">
        <f>MONTH(Table1[[#This Row],[date]])</f>
        <v>4</v>
      </c>
      <c r="J599">
        <f>ROUNDUP(Table1[[#This Row],[Month]]/3,0)</f>
        <v>2</v>
      </c>
      <c r="K599">
        <f>YEAR(Table1[[#This Row],[date]])</f>
        <v>2021</v>
      </c>
      <c r="L599">
        <f>IF(Table1[[#This Row],[Month]]&gt;=10,Table1[[#This Row],[Year]]+1+543,Table1[[#This Row],[Year]]+543)</f>
        <v>2564</v>
      </c>
      <c r="M599">
        <f>SUM(Table1[[#This Row],[0.25]:[10.0]])</f>
        <v>13.465</v>
      </c>
    </row>
    <row r="600" spans="1:13" hidden="1" x14ac:dyDescent="0.2">
      <c r="A600" t="s">
        <v>7</v>
      </c>
      <c r="B600" s="4">
        <v>44347</v>
      </c>
      <c r="C600">
        <v>0.40799999999999997</v>
      </c>
      <c r="D600">
        <v>0.23400000000000001</v>
      </c>
      <c r="E600">
        <v>4.032</v>
      </c>
      <c r="F600">
        <v>0.45800000000000002</v>
      </c>
      <c r="G600">
        <v>1.242</v>
      </c>
      <c r="H600">
        <v>0.72499999999999998</v>
      </c>
      <c r="I600">
        <f>MONTH(Table1[[#This Row],[date]])</f>
        <v>5</v>
      </c>
      <c r="J600">
        <f>ROUNDUP(Table1[[#This Row],[Month]]/3,0)</f>
        <v>2</v>
      </c>
      <c r="K600">
        <f>YEAR(Table1[[#This Row],[date]])</f>
        <v>2021</v>
      </c>
      <c r="L600">
        <f>IF(Table1[[#This Row],[Month]]&gt;=10,Table1[[#This Row],[Year]]+1+543,Table1[[#This Row],[Year]]+543)</f>
        <v>2564</v>
      </c>
      <c r="M600">
        <f>SUM(Table1[[#This Row],[0.25]:[10.0]])</f>
        <v>7.0990000000000002</v>
      </c>
    </row>
    <row r="601" spans="1:13" hidden="1" x14ac:dyDescent="0.2">
      <c r="A601" t="s">
        <v>7</v>
      </c>
      <c r="B601" s="4">
        <v>44377</v>
      </c>
      <c r="C601">
        <v>0.44800000000000001</v>
      </c>
      <c r="D601">
        <v>0.25</v>
      </c>
      <c r="E601">
        <v>4.6369999999999996</v>
      </c>
      <c r="F601">
        <v>0.49099999999999999</v>
      </c>
      <c r="G601">
        <v>1.329</v>
      </c>
      <c r="H601">
        <v>0.81</v>
      </c>
      <c r="I601">
        <f>MONTH(Table1[[#This Row],[date]])</f>
        <v>6</v>
      </c>
      <c r="J601">
        <f>ROUNDUP(Table1[[#This Row],[Month]]/3,0)</f>
        <v>2</v>
      </c>
      <c r="K601">
        <f>YEAR(Table1[[#This Row],[date]])</f>
        <v>2021</v>
      </c>
      <c r="L601">
        <f>IF(Table1[[#This Row],[Month]]&gt;=10,Table1[[#This Row],[Year]]+1+543,Table1[[#This Row],[Year]]+543)</f>
        <v>2564</v>
      </c>
      <c r="M601">
        <f>SUM(Table1[[#This Row],[0.25]:[10.0]])</f>
        <v>7.9649999999999981</v>
      </c>
    </row>
    <row r="602" spans="1:13" hidden="1" x14ac:dyDescent="0.2">
      <c r="A602" t="s">
        <v>7</v>
      </c>
      <c r="B602" s="4">
        <v>44408</v>
      </c>
      <c r="C602">
        <v>0.53600000000000003</v>
      </c>
      <c r="D602">
        <v>0.25800000000000001</v>
      </c>
      <c r="E602">
        <v>3.984</v>
      </c>
      <c r="F602">
        <v>0.71199999999999997</v>
      </c>
      <c r="G602">
        <v>1.127</v>
      </c>
      <c r="H602">
        <v>0.68799999999999994</v>
      </c>
      <c r="I602">
        <f>MONTH(Table1[[#This Row],[date]])</f>
        <v>7</v>
      </c>
      <c r="J602">
        <f>ROUNDUP(Table1[[#This Row],[Month]]/3,0)</f>
        <v>3</v>
      </c>
      <c r="K602">
        <f>YEAR(Table1[[#This Row],[date]])</f>
        <v>2021</v>
      </c>
      <c r="L602">
        <f>IF(Table1[[#This Row],[Month]]&gt;=10,Table1[[#This Row],[Year]]+1+543,Table1[[#This Row],[Year]]+543)</f>
        <v>2564</v>
      </c>
      <c r="M602">
        <f>SUM(Table1[[#This Row],[0.25]:[10.0]])</f>
        <v>7.3049999999999997</v>
      </c>
    </row>
    <row r="603" spans="1:13" hidden="1" x14ac:dyDescent="0.2">
      <c r="A603" t="s">
        <v>7</v>
      </c>
      <c r="B603" s="4">
        <v>44439</v>
      </c>
      <c r="C603">
        <v>0.24399999999999999</v>
      </c>
      <c r="D603">
        <v>0.15</v>
      </c>
      <c r="E603">
        <v>3.1779999999999999</v>
      </c>
      <c r="F603">
        <v>0.35</v>
      </c>
      <c r="G603">
        <v>0.97799999999999998</v>
      </c>
      <c r="H603">
        <v>0.62</v>
      </c>
      <c r="I603">
        <f>MONTH(Table1[[#This Row],[date]])</f>
        <v>8</v>
      </c>
      <c r="J603">
        <f>ROUNDUP(Table1[[#This Row],[Month]]/3,0)</f>
        <v>3</v>
      </c>
      <c r="K603">
        <f>YEAR(Table1[[#This Row],[date]])</f>
        <v>2021</v>
      </c>
      <c r="L603">
        <f>IF(Table1[[#This Row],[Month]]&gt;=10,Table1[[#This Row],[Year]]+1+543,Table1[[#This Row],[Year]]+543)</f>
        <v>2564</v>
      </c>
      <c r="M603">
        <f>SUM(Table1[[#This Row],[0.25]:[10.0]])</f>
        <v>5.5200000000000005</v>
      </c>
    </row>
    <row r="604" spans="1:13" hidden="1" x14ac:dyDescent="0.2">
      <c r="A604" t="s">
        <v>7</v>
      </c>
      <c r="B604" s="4">
        <v>44469</v>
      </c>
      <c r="C604">
        <v>0.57599999999999996</v>
      </c>
      <c r="D604">
        <v>0.29199999999999998</v>
      </c>
      <c r="E604">
        <v>5.327</v>
      </c>
      <c r="F604">
        <v>0.54600000000000004</v>
      </c>
      <c r="G604">
        <v>1.5660000000000001</v>
      </c>
      <c r="H604">
        <v>0.98399999999999999</v>
      </c>
      <c r="I604">
        <f>MONTH(Table1[[#This Row],[date]])</f>
        <v>9</v>
      </c>
      <c r="J604">
        <f>ROUNDUP(Table1[[#This Row],[Month]]/3,0)</f>
        <v>3</v>
      </c>
      <c r="K604">
        <f>YEAR(Table1[[#This Row],[date]])</f>
        <v>2021</v>
      </c>
      <c r="L604">
        <f>IF(Table1[[#This Row],[Month]]&gt;=10,Table1[[#This Row],[Year]]+1+543,Table1[[#This Row],[Year]]+543)</f>
        <v>2564</v>
      </c>
      <c r="M604">
        <f>SUM(Table1[[#This Row],[0.25]:[10.0]])</f>
        <v>9.2910000000000004</v>
      </c>
    </row>
    <row r="605" spans="1:13" hidden="1" x14ac:dyDescent="0.2">
      <c r="A605" t="s">
        <v>7</v>
      </c>
      <c r="B605" s="4">
        <v>44500</v>
      </c>
      <c r="C605">
        <v>0.79200000000000004</v>
      </c>
      <c r="D605">
        <v>0.38800000000000001</v>
      </c>
      <c r="E605">
        <v>5.7779999999999996</v>
      </c>
      <c r="F605">
        <v>0.55000000000000004</v>
      </c>
      <c r="G605">
        <v>1.881</v>
      </c>
      <c r="H605">
        <v>1.099</v>
      </c>
      <c r="I605">
        <f>MONTH(Table1[[#This Row],[date]])</f>
        <v>10</v>
      </c>
      <c r="J605">
        <f>ROUNDUP(Table1[[#This Row],[Month]]/3,0)</f>
        <v>4</v>
      </c>
      <c r="K605">
        <f>YEAR(Table1[[#This Row],[date]])</f>
        <v>2021</v>
      </c>
      <c r="L605">
        <f>IF(Table1[[#This Row],[Month]]&gt;=10,Table1[[#This Row],[Year]]+1+543,Table1[[#This Row],[Year]]+543)</f>
        <v>2565</v>
      </c>
      <c r="M605">
        <f>SUM(Table1[[#This Row],[0.25]:[10.0]])</f>
        <v>10.488</v>
      </c>
    </row>
    <row r="606" spans="1:13" hidden="1" x14ac:dyDescent="0.2">
      <c r="A606" t="s">
        <v>7</v>
      </c>
      <c r="B606" s="4">
        <v>44530</v>
      </c>
      <c r="C606">
        <v>0.42799999999999999</v>
      </c>
      <c r="D606">
        <v>0.2</v>
      </c>
      <c r="E606">
        <v>4.6479999999999997</v>
      </c>
      <c r="F606">
        <v>0.59499999999999997</v>
      </c>
      <c r="G606">
        <v>1.647</v>
      </c>
      <c r="H606">
        <v>1.052</v>
      </c>
      <c r="I606">
        <f>MONTH(Table1[[#This Row],[date]])</f>
        <v>11</v>
      </c>
      <c r="J606">
        <f>ROUNDUP(Table1[[#This Row],[Month]]/3,0)</f>
        <v>4</v>
      </c>
      <c r="K606">
        <f>YEAR(Table1[[#This Row],[date]])</f>
        <v>2021</v>
      </c>
      <c r="L606">
        <f>IF(Table1[[#This Row],[Month]]&gt;=10,Table1[[#This Row],[Year]]+1+543,Table1[[#This Row],[Year]]+543)</f>
        <v>2565</v>
      </c>
      <c r="M606">
        <f>SUM(Table1[[#This Row],[0.25]:[10.0]])</f>
        <v>8.57</v>
      </c>
    </row>
    <row r="607" spans="1:13" hidden="1" x14ac:dyDescent="0.2">
      <c r="A607" t="s">
        <v>7</v>
      </c>
      <c r="B607" s="4">
        <v>44561</v>
      </c>
      <c r="C607">
        <v>0.624</v>
      </c>
      <c r="D607">
        <v>0.308</v>
      </c>
      <c r="E607">
        <v>6.0170000000000003</v>
      </c>
      <c r="F607">
        <v>0.67</v>
      </c>
      <c r="G607">
        <v>1.919</v>
      </c>
      <c r="H607">
        <v>1.131</v>
      </c>
      <c r="I607">
        <f>MONTH(Table1[[#This Row],[date]])</f>
        <v>12</v>
      </c>
      <c r="J607">
        <f>ROUNDUP(Table1[[#This Row],[Month]]/3,0)</f>
        <v>4</v>
      </c>
      <c r="K607">
        <f>YEAR(Table1[[#This Row],[date]])</f>
        <v>2021</v>
      </c>
      <c r="L607">
        <f>IF(Table1[[#This Row],[Month]]&gt;=10,Table1[[#This Row],[Year]]+1+543,Table1[[#This Row],[Year]]+543)</f>
        <v>2565</v>
      </c>
      <c r="M607">
        <f>SUM(Table1[[#This Row],[0.25]:[10.0]])</f>
        <v>10.669</v>
      </c>
    </row>
    <row r="608" spans="1:13" hidden="1" x14ac:dyDescent="0.2">
      <c r="A608" t="s">
        <v>7</v>
      </c>
      <c r="B608" s="4">
        <v>44592</v>
      </c>
      <c r="C608">
        <v>0.47199999999999998</v>
      </c>
      <c r="D608">
        <v>0.25600000000000001</v>
      </c>
      <c r="E608">
        <v>4.67</v>
      </c>
      <c r="F608">
        <v>0.495</v>
      </c>
      <c r="G608">
        <v>1.518</v>
      </c>
      <c r="H608">
        <v>0.995</v>
      </c>
      <c r="I608">
        <f>MONTH(Table1[[#This Row],[date]])</f>
        <v>1</v>
      </c>
      <c r="J608">
        <f>ROUNDUP(Table1[[#This Row],[Month]]/3,0)</f>
        <v>1</v>
      </c>
      <c r="K608">
        <f>YEAR(Table1[[#This Row],[date]])</f>
        <v>2022</v>
      </c>
      <c r="L608">
        <f>IF(Table1[[#This Row],[Month]]&gt;=10,Table1[[#This Row],[Year]]+1+543,Table1[[#This Row],[Year]]+543)</f>
        <v>2565</v>
      </c>
      <c r="M608">
        <f>SUM(Table1[[#This Row],[0.25]:[10.0]])</f>
        <v>8.4059999999999988</v>
      </c>
    </row>
    <row r="609" spans="1:13" hidden="1" x14ac:dyDescent="0.2">
      <c r="A609" t="s">
        <v>7</v>
      </c>
      <c r="B609" s="4">
        <v>44620</v>
      </c>
      <c r="C609">
        <v>0.44400000000000001</v>
      </c>
      <c r="D609">
        <v>0.23400000000000001</v>
      </c>
      <c r="E609">
        <v>5.0149999999999997</v>
      </c>
      <c r="F609">
        <v>0.51600000000000001</v>
      </c>
      <c r="G609">
        <v>1.4850000000000001</v>
      </c>
      <c r="H609">
        <v>0.873</v>
      </c>
      <c r="I609">
        <f>MONTH(Table1[[#This Row],[date]])</f>
        <v>2</v>
      </c>
      <c r="J609">
        <f>ROUNDUP(Table1[[#This Row],[Month]]/3,0)</f>
        <v>1</v>
      </c>
      <c r="K609">
        <f>YEAR(Table1[[#This Row],[date]])</f>
        <v>2022</v>
      </c>
      <c r="L609">
        <f>IF(Table1[[#This Row],[Month]]&gt;=10,Table1[[#This Row],[Year]]+1+543,Table1[[#This Row],[Year]]+543)</f>
        <v>2565</v>
      </c>
      <c r="M609">
        <f>SUM(Table1[[#This Row],[0.25]:[10.0]])</f>
        <v>8.5670000000000002</v>
      </c>
    </row>
    <row r="610" spans="1:13" hidden="1" x14ac:dyDescent="0.2">
      <c r="A610" t="s">
        <v>7</v>
      </c>
      <c r="B610" s="4">
        <v>44651</v>
      </c>
      <c r="C610">
        <v>0.48799999999999999</v>
      </c>
      <c r="D610">
        <v>0.26800000000000002</v>
      </c>
      <c r="E610">
        <v>5.883</v>
      </c>
      <c r="F610">
        <v>0.63800000000000001</v>
      </c>
      <c r="G610">
        <v>1.7150000000000001</v>
      </c>
      <c r="H610">
        <v>1.087</v>
      </c>
      <c r="I610">
        <f>MONTH(Table1[[#This Row],[date]])</f>
        <v>3</v>
      </c>
      <c r="J610">
        <f>ROUNDUP(Table1[[#This Row],[Month]]/3,0)</f>
        <v>1</v>
      </c>
      <c r="K610">
        <f>YEAR(Table1[[#This Row],[date]])</f>
        <v>2022</v>
      </c>
      <c r="L610">
        <f>IF(Table1[[#This Row],[Month]]&gt;=10,Table1[[#This Row],[Year]]+1+543,Table1[[#This Row],[Year]]+543)</f>
        <v>2565</v>
      </c>
      <c r="M610">
        <f>SUM(Table1[[#This Row],[0.25]:[10.0]])</f>
        <v>10.079000000000001</v>
      </c>
    </row>
    <row r="611" spans="1:13" hidden="1" x14ac:dyDescent="0.2">
      <c r="A611" t="s">
        <v>7</v>
      </c>
      <c r="B611" s="4">
        <v>44681</v>
      </c>
      <c r="C611">
        <v>0.48399999999999999</v>
      </c>
      <c r="D611">
        <v>0.20799999999999999</v>
      </c>
      <c r="E611">
        <v>5.2539999999999996</v>
      </c>
      <c r="F611">
        <v>0.54100000000000004</v>
      </c>
      <c r="G611">
        <v>1.59</v>
      </c>
      <c r="H611">
        <v>0.96699999999999997</v>
      </c>
      <c r="I611">
        <f>MONTH(Table1[[#This Row],[date]])</f>
        <v>4</v>
      </c>
      <c r="J611">
        <f>ROUNDUP(Table1[[#This Row],[Month]]/3,0)</f>
        <v>2</v>
      </c>
      <c r="K611">
        <f>YEAR(Table1[[#This Row],[date]])</f>
        <v>2022</v>
      </c>
      <c r="L611">
        <f>IF(Table1[[#This Row],[Month]]&gt;=10,Table1[[#This Row],[Year]]+1+543,Table1[[#This Row],[Year]]+543)</f>
        <v>2565</v>
      </c>
      <c r="M611">
        <f>SUM(Table1[[#This Row],[0.25]:[10.0]])</f>
        <v>9.0440000000000005</v>
      </c>
    </row>
    <row r="612" spans="1:13" hidden="1" x14ac:dyDescent="0.2">
      <c r="A612" t="s">
        <v>7</v>
      </c>
      <c r="B612" s="4">
        <v>44712</v>
      </c>
      <c r="C612">
        <v>0.38800000000000001</v>
      </c>
      <c r="D612">
        <v>0.23400000000000001</v>
      </c>
      <c r="E612">
        <v>4.4459999999999997</v>
      </c>
      <c r="F612">
        <v>0.434</v>
      </c>
      <c r="G612">
        <v>1.448</v>
      </c>
      <c r="H612">
        <v>0.90100000000000002</v>
      </c>
      <c r="I612">
        <f>MONTH(Table1[[#This Row],[date]])</f>
        <v>5</v>
      </c>
      <c r="J612">
        <f>ROUNDUP(Table1[[#This Row],[Month]]/3,0)</f>
        <v>2</v>
      </c>
      <c r="K612">
        <f>YEAR(Table1[[#This Row],[date]])</f>
        <v>2022</v>
      </c>
      <c r="L612">
        <f>IF(Table1[[#This Row],[Month]]&gt;=10,Table1[[#This Row],[Year]]+1+543,Table1[[#This Row],[Year]]+543)</f>
        <v>2565</v>
      </c>
      <c r="M612">
        <f>SUM(Table1[[#This Row],[0.25]:[10.0]])</f>
        <v>7.8509999999999991</v>
      </c>
    </row>
    <row r="613" spans="1:13" hidden="1" x14ac:dyDescent="0.2">
      <c r="A613" t="s">
        <v>7</v>
      </c>
      <c r="B613" s="4">
        <v>44742</v>
      </c>
      <c r="C613">
        <v>0.78400000000000003</v>
      </c>
      <c r="D613">
        <v>0.376</v>
      </c>
      <c r="E613">
        <v>4.8129999999999997</v>
      </c>
      <c r="F613">
        <v>0.45900000000000002</v>
      </c>
      <c r="G613">
        <v>1.2390000000000001</v>
      </c>
      <c r="H613">
        <v>0.77800000000000002</v>
      </c>
      <c r="I613">
        <f>MONTH(Table1[[#This Row],[date]])</f>
        <v>6</v>
      </c>
      <c r="J613">
        <f>ROUNDUP(Table1[[#This Row],[Month]]/3,0)</f>
        <v>2</v>
      </c>
      <c r="K613">
        <f>YEAR(Table1[[#This Row],[date]])</f>
        <v>2022</v>
      </c>
      <c r="L613">
        <f>IF(Table1[[#This Row],[Month]]&gt;=10,Table1[[#This Row],[Year]]+1+543,Table1[[#This Row],[Year]]+543)</f>
        <v>2565</v>
      </c>
      <c r="M613">
        <f>SUM(Table1[[#This Row],[0.25]:[10.0]])</f>
        <v>8.4489999999999998</v>
      </c>
    </row>
    <row r="614" spans="1:13" hidden="1" x14ac:dyDescent="0.2">
      <c r="A614" t="s">
        <v>7</v>
      </c>
      <c r="B614" s="4">
        <v>44773</v>
      </c>
      <c r="C614">
        <v>0.496</v>
      </c>
      <c r="D614">
        <v>0.27</v>
      </c>
      <c r="E614">
        <v>4.9589999999999996</v>
      </c>
      <c r="F614">
        <v>0.376</v>
      </c>
      <c r="G614">
        <v>1.4550000000000001</v>
      </c>
      <c r="H614">
        <v>0.84899999999999998</v>
      </c>
      <c r="I614">
        <f>MONTH(Table1[[#This Row],[date]])</f>
        <v>7</v>
      </c>
      <c r="J614">
        <f>ROUNDUP(Table1[[#This Row],[Month]]/3,0)</f>
        <v>3</v>
      </c>
      <c r="K614">
        <f>YEAR(Table1[[#This Row],[date]])</f>
        <v>2022</v>
      </c>
      <c r="L614">
        <f>IF(Table1[[#This Row],[Month]]&gt;=10,Table1[[#This Row],[Year]]+1+543,Table1[[#This Row],[Year]]+543)</f>
        <v>2565</v>
      </c>
      <c r="M614">
        <f>SUM(Table1[[#This Row],[0.25]:[10.0]])</f>
        <v>8.4049999999999994</v>
      </c>
    </row>
    <row r="615" spans="1:13" hidden="1" x14ac:dyDescent="0.2">
      <c r="A615" t="s">
        <v>7</v>
      </c>
      <c r="B615" s="4">
        <v>44804</v>
      </c>
      <c r="C615">
        <v>0.47199999999999998</v>
      </c>
      <c r="D615">
        <v>0.23400000000000001</v>
      </c>
      <c r="E615">
        <v>6.5069999999999997</v>
      </c>
      <c r="F615">
        <v>0.57799999999999996</v>
      </c>
      <c r="G615">
        <v>1.7949999999999999</v>
      </c>
      <c r="H615">
        <v>1.1180000000000001</v>
      </c>
      <c r="I615">
        <f>MONTH(Table1[[#This Row],[date]])</f>
        <v>8</v>
      </c>
      <c r="J615">
        <f>ROUNDUP(Table1[[#This Row],[Month]]/3,0)</f>
        <v>3</v>
      </c>
      <c r="K615">
        <f>YEAR(Table1[[#This Row],[date]])</f>
        <v>2022</v>
      </c>
      <c r="L615">
        <f>IF(Table1[[#This Row],[Month]]&gt;=10,Table1[[#This Row],[Year]]+1+543,Table1[[#This Row],[Year]]+543)</f>
        <v>2565</v>
      </c>
      <c r="M615">
        <f>SUM(Table1[[#This Row],[0.25]:[10.0]])</f>
        <v>10.703999999999999</v>
      </c>
    </row>
    <row r="616" spans="1:13" hidden="1" x14ac:dyDescent="0.2">
      <c r="A616" t="s">
        <v>7</v>
      </c>
      <c r="B616" s="4">
        <v>44834</v>
      </c>
      <c r="C616">
        <v>0.49199999999999999</v>
      </c>
      <c r="D616">
        <v>0.24</v>
      </c>
      <c r="E616">
        <v>5.593</v>
      </c>
      <c r="F616">
        <v>0.57399999999999995</v>
      </c>
      <c r="G616">
        <v>1.4330000000000001</v>
      </c>
      <c r="H616">
        <v>0.85699999999999998</v>
      </c>
      <c r="I616">
        <f>MONTH(Table1[[#This Row],[date]])</f>
        <v>9</v>
      </c>
      <c r="J616">
        <f>ROUNDUP(Table1[[#This Row],[Month]]/3,0)</f>
        <v>3</v>
      </c>
      <c r="K616">
        <f>YEAR(Table1[[#This Row],[date]])</f>
        <v>2022</v>
      </c>
      <c r="L616">
        <f>IF(Table1[[#This Row],[Month]]&gt;=10,Table1[[#This Row],[Year]]+1+543,Table1[[#This Row],[Year]]+543)</f>
        <v>2565</v>
      </c>
      <c r="M616">
        <f>SUM(Table1[[#This Row],[0.25]:[10.0]])</f>
        <v>9.1890000000000001</v>
      </c>
    </row>
    <row r="617" spans="1:13" hidden="1" x14ac:dyDescent="0.2">
      <c r="A617" t="s">
        <v>7</v>
      </c>
      <c r="B617" s="4">
        <v>44865</v>
      </c>
      <c r="C617">
        <v>0.44400000000000001</v>
      </c>
      <c r="D617">
        <v>0.21</v>
      </c>
      <c r="E617">
        <v>4.7830000000000004</v>
      </c>
      <c r="F617">
        <v>0.45</v>
      </c>
      <c r="G617">
        <v>1.2789999999999999</v>
      </c>
      <c r="H617">
        <v>0.79300000000000004</v>
      </c>
      <c r="I617">
        <f>MONTH(Table1[[#This Row],[date]])</f>
        <v>10</v>
      </c>
      <c r="J617">
        <f>ROUNDUP(Table1[[#This Row],[Month]]/3,0)</f>
        <v>4</v>
      </c>
      <c r="K617">
        <f>YEAR(Table1[[#This Row],[date]])</f>
        <v>2022</v>
      </c>
      <c r="L617">
        <f>IF(Table1[[#This Row],[Month]]&gt;=10,Table1[[#This Row],[Year]]+1+543,Table1[[#This Row],[Year]]+543)</f>
        <v>2566</v>
      </c>
      <c r="M617">
        <f>SUM(Table1[[#This Row],[0.25]:[10.0]])</f>
        <v>7.9590000000000005</v>
      </c>
    </row>
    <row r="618" spans="1:13" hidden="1" x14ac:dyDescent="0.2">
      <c r="A618" t="s">
        <v>7</v>
      </c>
      <c r="B618" s="4">
        <v>44895</v>
      </c>
      <c r="C618">
        <v>0.46800000000000003</v>
      </c>
      <c r="D618">
        <v>0.22800000000000001</v>
      </c>
      <c r="E618">
        <v>3.7336</v>
      </c>
      <c r="F618">
        <v>0.51100000000000001</v>
      </c>
      <c r="G618">
        <v>1.1416999999999999</v>
      </c>
      <c r="H618">
        <v>0.71284999999999998</v>
      </c>
      <c r="I618">
        <f>MONTH(Table1[[#This Row],[date]])</f>
        <v>11</v>
      </c>
      <c r="J618">
        <f>ROUNDUP(Table1[[#This Row],[Month]]/3,0)</f>
        <v>4</v>
      </c>
      <c r="K618">
        <f>YEAR(Table1[[#This Row],[date]])</f>
        <v>2022</v>
      </c>
      <c r="L618">
        <f>IF(Table1[[#This Row],[Month]]&gt;=10,Table1[[#This Row],[Year]]+1+543,Table1[[#This Row],[Year]]+543)</f>
        <v>2566</v>
      </c>
      <c r="M618">
        <f>SUM(Table1[[#This Row],[0.25]:[10.0]])</f>
        <v>6.7951499999999996</v>
      </c>
    </row>
    <row r="619" spans="1:13" hidden="1" x14ac:dyDescent="0.2">
      <c r="A619" t="s">
        <v>7</v>
      </c>
      <c r="B619" s="4">
        <v>44926</v>
      </c>
      <c r="C619">
        <v>0.34320000000000001</v>
      </c>
      <c r="D619">
        <v>0.20580000000000001</v>
      </c>
      <c r="E619">
        <v>4.2576999999999998</v>
      </c>
      <c r="F619">
        <v>0.48299999999999998</v>
      </c>
      <c r="G619">
        <v>1.2891999999999999</v>
      </c>
      <c r="H619">
        <v>0.80469999999999997</v>
      </c>
      <c r="I619">
        <f>MONTH(Table1[[#This Row],[date]])</f>
        <v>12</v>
      </c>
      <c r="J619">
        <f>ROUNDUP(Table1[[#This Row],[Month]]/3,0)</f>
        <v>4</v>
      </c>
      <c r="K619">
        <f>YEAR(Table1[[#This Row],[date]])</f>
        <v>2022</v>
      </c>
      <c r="L619">
        <f>IF(Table1[[#This Row],[Month]]&gt;=10,Table1[[#This Row],[Year]]+1+543,Table1[[#This Row],[Year]]+543)</f>
        <v>2566</v>
      </c>
      <c r="M619">
        <f>SUM(Table1[[#This Row],[0.25]:[10.0]])</f>
        <v>7.3835999999999995</v>
      </c>
    </row>
    <row r="620" spans="1:13" hidden="1" x14ac:dyDescent="0.2">
      <c r="A620" t="s">
        <v>7</v>
      </c>
      <c r="B620" s="4">
        <v>44957</v>
      </c>
      <c r="C620">
        <v>0.46400000000000002</v>
      </c>
      <c r="D620">
        <v>0.20799999999999999</v>
      </c>
      <c r="E620">
        <v>4.327</v>
      </c>
      <c r="F620">
        <v>0.44800000000000001</v>
      </c>
      <c r="G620">
        <v>1.21</v>
      </c>
      <c r="H620">
        <v>0.79449999999999998</v>
      </c>
      <c r="I620">
        <f>MONTH(Table1[[#This Row],[date]])</f>
        <v>1</v>
      </c>
      <c r="J620">
        <f>ROUNDUP(Table1[[#This Row],[Month]]/3,0)</f>
        <v>1</v>
      </c>
      <c r="K620">
        <f>YEAR(Table1[[#This Row],[date]])</f>
        <v>2023</v>
      </c>
      <c r="L620">
        <f>IF(Table1[[#This Row],[Month]]&gt;=10,Table1[[#This Row],[Year]]+1+543,Table1[[#This Row],[Year]]+543)</f>
        <v>2566</v>
      </c>
      <c r="M620">
        <f>SUM(Table1[[#This Row],[0.25]:[10.0]])</f>
        <v>7.4515000000000002</v>
      </c>
    </row>
    <row r="621" spans="1:13" hidden="1" x14ac:dyDescent="0.2">
      <c r="A621" t="s">
        <v>7</v>
      </c>
      <c r="B621" s="4">
        <v>44985</v>
      </c>
      <c r="C621">
        <v>0.40799999999999997</v>
      </c>
      <c r="D621">
        <v>0.192</v>
      </c>
      <c r="E621">
        <v>4.3949999999999996</v>
      </c>
      <c r="F621">
        <v>0.45</v>
      </c>
      <c r="G621">
        <v>1.194</v>
      </c>
      <c r="H621">
        <v>0.70599999999999996</v>
      </c>
      <c r="I621">
        <f>MONTH(Table1[[#This Row],[date]])</f>
        <v>2</v>
      </c>
      <c r="J621">
        <f>ROUNDUP(Table1[[#This Row],[Month]]/3,0)</f>
        <v>1</v>
      </c>
      <c r="K621">
        <f>YEAR(Table1[[#This Row],[date]])</f>
        <v>2023</v>
      </c>
      <c r="L621">
        <f>IF(Table1[[#This Row],[Month]]&gt;=10,Table1[[#This Row],[Year]]+1+543,Table1[[#This Row],[Year]]+543)</f>
        <v>2566</v>
      </c>
      <c r="M621">
        <f>SUM(Table1[[#This Row],[0.25]:[10.0]])</f>
        <v>7.3449999999999989</v>
      </c>
    </row>
    <row r="622" spans="1:13" hidden="1" x14ac:dyDescent="0.2">
      <c r="A622" t="s">
        <v>7</v>
      </c>
      <c r="B622" s="4">
        <v>45016</v>
      </c>
      <c r="C622">
        <v>0.432</v>
      </c>
      <c r="D622">
        <v>0.25600000000000001</v>
      </c>
      <c r="E622">
        <v>6.274</v>
      </c>
      <c r="F622">
        <v>0.58899999999999997</v>
      </c>
      <c r="G622">
        <v>1.357</v>
      </c>
      <c r="H622">
        <v>0.78400000000000003</v>
      </c>
      <c r="I622">
        <f>MONTH(Table1[[#This Row],[date]])</f>
        <v>3</v>
      </c>
      <c r="J622">
        <f>ROUNDUP(Table1[[#This Row],[Month]]/3,0)</f>
        <v>1</v>
      </c>
      <c r="K622">
        <f>YEAR(Table1[[#This Row],[date]])</f>
        <v>2023</v>
      </c>
      <c r="L622">
        <f>IF(Table1[[#This Row],[Month]]&gt;=10,Table1[[#This Row],[Year]]+1+543,Table1[[#This Row],[Year]]+543)</f>
        <v>2566</v>
      </c>
      <c r="M622">
        <f>SUM(Table1[[#This Row],[0.25]:[10.0]])</f>
        <v>9.6920000000000002</v>
      </c>
    </row>
    <row r="623" spans="1:13" hidden="1" x14ac:dyDescent="0.2">
      <c r="A623" t="s">
        <v>7</v>
      </c>
      <c r="B623" s="4">
        <v>45046</v>
      </c>
      <c r="C623">
        <v>0.64800000000000002</v>
      </c>
      <c r="D623">
        <v>0.33600000000000002</v>
      </c>
      <c r="E623">
        <v>5.6779999999999999</v>
      </c>
      <c r="F623">
        <v>0.51</v>
      </c>
      <c r="G623">
        <v>1.129</v>
      </c>
      <c r="H623">
        <v>0.70899999999999996</v>
      </c>
      <c r="I623">
        <f>MONTH(Table1[[#This Row],[date]])</f>
        <v>4</v>
      </c>
      <c r="J623">
        <f>ROUNDUP(Table1[[#This Row],[Month]]/3,0)</f>
        <v>2</v>
      </c>
      <c r="K623">
        <f>YEAR(Table1[[#This Row],[date]])</f>
        <v>2023</v>
      </c>
      <c r="L623">
        <f>IF(Table1[[#This Row],[Month]]&gt;=10,Table1[[#This Row],[Year]]+1+543,Table1[[#This Row],[Year]]+543)</f>
        <v>2566</v>
      </c>
      <c r="M623">
        <f>SUM(Table1[[#This Row],[0.25]:[10.0]])</f>
        <v>9.01</v>
      </c>
    </row>
    <row r="624" spans="1:13" hidden="1" x14ac:dyDescent="0.2">
      <c r="A624" t="s">
        <v>7</v>
      </c>
      <c r="B624" s="4">
        <v>45077</v>
      </c>
      <c r="C624">
        <v>0.55600000000000005</v>
      </c>
      <c r="D624">
        <v>0.26400000000000001</v>
      </c>
      <c r="E624">
        <v>5.444</v>
      </c>
      <c r="F624">
        <v>0.55700000000000005</v>
      </c>
      <c r="G624">
        <v>1.4410000000000001</v>
      </c>
      <c r="H624">
        <v>0.86599999999999999</v>
      </c>
      <c r="I624">
        <f>MONTH(Table1[[#This Row],[date]])</f>
        <v>5</v>
      </c>
      <c r="J624">
        <f>ROUNDUP(Table1[[#This Row],[Month]]/3,0)</f>
        <v>2</v>
      </c>
      <c r="K624">
        <f>YEAR(Table1[[#This Row],[date]])</f>
        <v>2023</v>
      </c>
      <c r="L624">
        <f>IF(Table1[[#This Row],[Month]]&gt;=10,Table1[[#This Row],[Year]]+1+543,Table1[[#This Row],[Year]]+543)</f>
        <v>2566</v>
      </c>
      <c r="M624">
        <f>SUM(Table1[[#This Row],[0.25]:[10.0]])</f>
        <v>9.1280000000000001</v>
      </c>
    </row>
    <row r="625" spans="1:13" hidden="1" x14ac:dyDescent="0.2">
      <c r="A625" t="s">
        <v>7</v>
      </c>
      <c r="B625" s="4">
        <v>45107</v>
      </c>
      <c r="C625">
        <v>0.6</v>
      </c>
      <c r="D625">
        <v>0.29399999999999998</v>
      </c>
      <c r="E625">
        <v>4.7889999999999997</v>
      </c>
      <c r="F625">
        <v>0.40699999999999997</v>
      </c>
      <c r="G625">
        <v>1.1015999999999999</v>
      </c>
      <c r="H625">
        <v>0.70960000000000001</v>
      </c>
      <c r="I625">
        <f>MONTH(Table1[[#This Row],[date]])</f>
        <v>6</v>
      </c>
      <c r="J625">
        <f>ROUNDUP(Table1[[#This Row],[Month]]/3,0)</f>
        <v>2</v>
      </c>
      <c r="K625">
        <f>YEAR(Table1[[#This Row],[date]])</f>
        <v>2023</v>
      </c>
      <c r="L625">
        <f>IF(Table1[[#This Row],[Month]]&gt;=10,Table1[[#This Row],[Year]]+1+543,Table1[[#This Row],[Year]]+543)</f>
        <v>2566</v>
      </c>
      <c r="M625">
        <f>SUM(Table1[[#This Row],[0.25]:[10.0]])</f>
        <v>7.9011999999999993</v>
      </c>
    </row>
    <row r="626" spans="1:13" hidden="1" x14ac:dyDescent="0.2">
      <c r="A626" t="s">
        <v>7</v>
      </c>
      <c r="B626" s="4">
        <v>45138</v>
      </c>
      <c r="C626">
        <v>0.58799999999999997</v>
      </c>
      <c r="D626">
        <v>0.318</v>
      </c>
      <c r="E626">
        <v>4.681</v>
      </c>
      <c r="F626">
        <v>0.496</v>
      </c>
      <c r="G626">
        <v>1.2410000000000001</v>
      </c>
      <c r="H626">
        <v>0.8</v>
      </c>
      <c r="I626">
        <f>MONTH(Table1[[#This Row],[date]])</f>
        <v>7</v>
      </c>
      <c r="J626">
        <f>ROUNDUP(Table1[[#This Row],[Month]]/3,0)</f>
        <v>3</v>
      </c>
      <c r="K626">
        <f>YEAR(Table1[[#This Row],[date]])</f>
        <v>2023</v>
      </c>
      <c r="L626">
        <f>IF(Table1[[#This Row],[Month]]&gt;=10,Table1[[#This Row],[Year]]+1+543,Table1[[#This Row],[Year]]+543)</f>
        <v>2566</v>
      </c>
      <c r="M626">
        <f>SUM(Table1[[#This Row],[0.25]:[10.0]])</f>
        <v>8.1240000000000006</v>
      </c>
    </row>
    <row r="627" spans="1:13" hidden="1" x14ac:dyDescent="0.2">
      <c r="A627" t="s">
        <v>7</v>
      </c>
      <c r="B627" s="4">
        <v>45169</v>
      </c>
      <c r="C627">
        <v>0.65200000000000002</v>
      </c>
      <c r="D627">
        <v>0.28799999999999998</v>
      </c>
      <c r="E627">
        <v>5.2229999999999999</v>
      </c>
      <c r="F627">
        <v>0.49199999999999999</v>
      </c>
      <c r="G627">
        <v>1.1930000000000001</v>
      </c>
      <c r="H627">
        <v>0.78</v>
      </c>
      <c r="I627">
        <f>MONTH(Table1[[#This Row],[date]])</f>
        <v>8</v>
      </c>
      <c r="J627">
        <f>ROUNDUP(Table1[[#This Row],[Month]]/3,0)</f>
        <v>3</v>
      </c>
      <c r="K627">
        <f>YEAR(Table1[[#This Row],[date]])</f>
        <v>2023</v>
      </c>
      <c r="L627">
        <f>IF(Table1[[#This Row],[Month]]&gt;=10,Table1[[#This Row],[Year]]+1+543,Table1[[#This Row],[Year]]+543)</f>
        <v>2566</v>
      </c>
      <c r="M627">
        <f>SUM(Table1[[#This Row],[0.25]:[10.0]])</f>
        <v>8.6280000000000001</v>
      </c>
    </row>
    <row r="628" spans="1:13" hidden="1" x14ac:dyDescent="0.2">
      <c r="A628" t="s">
        <v>7</v>
      </c>
      <c r="B628" s="4">
        <v>45199</v>
      </c>
      <c r="C628">
        <v>0.4</v>
      </c>
      <c r="D628">
        <v>0.186</v>
      </c>
      <c r="E628">
        <v>4.6929999999999996</v>
      </c>
      <c r="F628">
        <v>0.42099999999999999</v>
      </c>
      <c r="G628">
        <v>1.2270000000000001</v>
      </c>
      <c r="H628">
        <v>0.75600000000000001</v>
      </c>
      <c r="I628">
        <f>MONTH(Table1[[#This Row],[date]])</f>
        <v>9</v>
      </c>
      <c r="J628">
        <f>ROUNDUP(Table1[[#This Row],[Month]]/3,0)</f>
        <v>3</v>
      </c>
      <c r="K628">
        <f>YEAR(Table1[[#This Row],[date]])</f>
        <v>2023</v>
      </c>
      <c r="L628">
        <f>IF(Table1[[#This Row],[Month]]&gt;=10,Table1[[#This Row],[Year]]+1+543,Table1[[#This Row],[Year]]+543)</f>
        <v>2566</v>
      </c>
      <c r="M628">
        <f>SUM(Table1[[#This Row],[0.25]:[10.0]])</f>
        <v>7.6830000000000007</v>
      </c>
    </row>
    <row r="629" spans="1:13" hidden="1" x14ac:dyDescent="0.2">
      <c r="A629" t="s">
        <v>7</v>
      </c>
      <c r="B629" s="4">
        <v>45230</v>
      </c>
      <c r="C629">
        <v>0.54800000000000004</v>
      </c>
      <c r="D629">
        <v>0.30599999999999999</v>
      </c>
      <c r="E629">
        <v>5.0179999999999998</v>
      </c>
      <c r="F629">
        <v>0.496</v>
      </c>
      <c r="G629">
        <v>1.29</v>
      </c>
      <c r="H629">
        <v>0.81100000000000005</v>
      </c>
      <c r="I629">
        <f>MONTH(Table1[[#This Row],[date]])</f>
        <v>10</v>
      </c>
      <c r="J629">
        <f>ROUNDUP(Table1[[#This Row],[Month]]/3,0)</f>
        <v>4</v>
      </c>
      <c r="K629">
        <f>YEAR(Table1[[#This Row],[date]])</f>
        <v>2023</v>
      </c>
      <c r="L629">
        <f>IF(Table1[[#This Row],[Month]]&gt;=10,Table1[[#This Row],[Year]]+1+543,Table1[[#This Row],[Year]]+543)</f>
        <v>2567</v>
      </c>
      <c r="M629">
        <f>SUM(Table1[[#This Row],[0.25]:[10.0]])</f>
        <v>8.4690000000000012</v>
      </c>
    </row>
    <row r="630" spans="1:13" hidden="1" x14ac:dyDescent="0.2">
      <c r="A630" t="s">
        <v>7</v>
      </c>
      <c r="B630" s="4">
        <v>45260</v>
      </c>
      <c r="C630">
        <v>0.41599999999999998</v>
      </c>
      <c r="D630">
        <v>0.21199999999999999</v>
      </c>
      <c r="E630">
        <v>4.1790000000000003</v>
      </c>
      <c r="F630">
        <v>0.38600000000000001</v>
      </c>
      <c r="G630">
        <v>1.1619999999999999</v>
      </c>
      <c r="H630">
        <v>0.76100000000000001</v>
      </c>
      <c r="I630">
        <f>MONTH(Table1[[#This Row],[date]])</f>
        <v>11</v>
      </c>
      <c r="J630">
        <f>ROUNDUP(Table1[[#This Row],[Month]]/3,0)</f>
        <v>4</v>
      </c>
      <c r="K630">
        <f>YEAR(Table1[[#This Row],[date]])</f>
        <v>2023</v>
      </c>
      <c r="L630">
        <f>IF(Table1[[#This Row],[Month]]&gt;=10,Table1[[#This Row],[Year]]+1+543,Table1[[#This Row],[Year]]+543)</f>
        <v>2567</v>
      </c>
      <c r="M630">
        <f>SUM(Table1[[#This Row],[0.25]:[10.0]])</f>
        <v>7.1160000000000005</v>
      </c>
    </row>
    <row r="631" spans="1:13" hidden="1" x14ac:dyDescent="0.2">
      <c r="A631" t="s">
        <v>7</v>
      </c>
      <c r="B631" s="4">
        <v>45291</v>
      </c>
      <c r="C631">
        <v>0.56799999999999995</v>
      </c>
      <c r="D631">
        <v>0.26400000000000001</v>
      </c>
      <c r="E631">
        <v>4.3470000000000004</v>
      </c>
      <c r="F631">
        <v>0.41199999999999998</v>
      </c>
      <c r="G631">
        <v>1.1850000000000001</v>
      </c>
      <c r="H631">
        <v>0.80300000000000005</v>
      </c>
      <c r="I631">
        <f>MONTH(Table1[[#This Row],[date]])</f>
        <v>12</v>
      </c>
      <c r="J631">
        <f>ROUNDUP(Table1[[#This Row],[Month]]/3,0)</f>
        <v>4</v>
      </c>
      <c r="K631">
        <f>YEAR(Table1[[#This Row],[date]])</f>
        <v>2023</v>
      </c>
      <c r="L631">
        <f>IF(Table1[[#This Row],[Month]]&gt;=10,Table1[[#This Row],[Year]]+1+543,Table1[[#This Row],[Year]]+543)</f>
        <v>2567</v>
      </c>
      <c r="M631">
        <f>SUM(Table1[[#This Row],[0.25]:[10.0]])</f>
        <v>7.5789999999999997</v>
      </c>
    </row>
    <row r="632" spans="1:13" hidden="1" x14ac:dyDescent="0.2">
      <c r="A632" t="s">
        <v>7</v>
      </c>
      <c r="B632" s="4">
        <v>45322</v>
      </c>
      <c r="C632">
        <v>0.40799999999999997</v>
      </c>
      <c r="D632">
        <v>0.24399999999999999</v>
      </c>
      <c r="E632">
        <v>4.7480000000000002</v>
      </c>
      <c r="F632">
        <v>0.495</v>
      </c>
      <c r="G632">
        <v>1.274</v>
      </c>
      <c r="H632">
        <v>0.79700000000000004</v>
      </c>
      <c r="I632">
        <f>MONTH(Table1[[#This Row],[date]])</f>
        <v>1</v>
      </c>
      <c r="J632">
        <f>ROUNDUP(Table1[[#This Row],[Month]]/3,0)</f>
        <v>1</v>
      </c>
      <c r="K632">
        <f>YEAR(Table1[[#This Row],[date]])</f>
        <v>2024</v>
      </c>
      <c r="L632">
        <f>IF(Table1[[#This Row],[Month]]&gt;=10,Table1[[#This Row],[Year]]+1+543,Table1[[#This Row],[Year]]+543)</f>
        <v>2567</v>
      </c>
      <c r="M632">
        <f>SUM(Table1[[#This Row],[0.25]:[10.0]])</f>
        <v>7.9660000000000002</v>
      </c>
    </row>
    <row r="633" spans="1:13" hidden="1" x14ac:dyDescent="0.2">
      <c r="A633" t="s">
        <v>7</v>
      </c>
      <c r="B633" s="4">
        <v>45351</v>
      </c>
      <c r="C633">
        <v>0.496</v>
      </c>
      <c r="D633">
        <v>0.22800000000000001</v>
      </c>
      <c r="E633">
        <v>5.1120000000000001</v>
      </c>
      <c r="F633">
        <v>0.51400000000000001</v>
      </c>
      <c r="G633">
        <v>1.282</v>
      </c>
      <c r="H633">
        <v>0.78900000000000003</v>
      </c>
      <c r="I633">
        <f>MONTH(Table1[[#This Row],[date]])</f>
        <v>2</v>
      </c>
      <c r="J633">
        <f>ROUNDUP(Table1[[#This Row],[Month]]/3,0)</f>
        <v>1</v>
      </c>
      <c r="K633">
        <f>YEAR(Table1[[#This Row],[date]])</f>
        <v>2024</v>
      </c>
      <c r="L633">
        <f>IF(Table1[[#This Row],[Month]]&gt;=10,Table1[[#This Row],[Year]]+1+543,Table1[[#This Row],[Year]]+543)</f>
        <v>2567</v>
      </c>
      <c r="M633">
        <f>SUM(Table1[[#This Row],[0.25]:[10.0]])</f>
        <v>8.4210000000000012</v>
      </c>
    </row>
    <row r="634" spans="1:13" hidden="1" x14ac:dyDescent="0.2">
      <c r="A634" t="s">
        <v>7</v>
      </c>
      <c r="B634" s="4">
        <v>45382</v>
      </c>
      <c r="C634">
        <v>0.49199999999999999</v>
      </c>
      <c r="D634">
        <v>0.26200000000000001</v>
      </c>
      <c r="E634">
        <v>5.9539999999999997</v>
      </c>
      <c r="F634">
        <v>0.47699999999999998</v>
      </c>
      <c r="G634">
        <v>1.329</v>
      </c>
      <c r="H634">
        <v>0.78300000000000003</v>
      </c>
      <c r="I634">
        <f>MONTH(Table1[[#This Row],[date]])</f>
        <v>3</v>
      </c>
      <c r="J634">
        <f>ROUNDUP(Table1[[#This Row],[Month]]/3,0)</f>
        <v>1</v>
      </c>
      <c r="K634">
        <f>YEAR(Table1[[#This Row],[date]])</f>
        <v>2024</v>
      </c>
      <c r="L634">
        <f>IF(Table1[[#This Row],[Month]]&gt;=10,Table1[[#This Row],[Year]]+1+543,Table1[[#This Row],[Year]]+543)</f>
        <v>2567</v>
      </c>
      <c r="M634">
        <f>SUM(Table1[[#This Row],[0.25]:[10.0]])</f>
        <v>9.2970000000000006</v>
      </c>
    </row>
    <row r="635" spans="1:13" hidden="1" x14ac:dyDescent="0.2">
      <c r="A635" t="s">
        <v>7</v>
      </c>
      <c r="B635" s="4">
        <v>45412</v>
      </c>
      <c r="C635">
        <v>0.77600000000000002</v>
      </c>
      <c r="D635">
        <v>0.372</v>
      </c>
      <c r="E635">
        <v>5.8639999999999999</v>
      </c>
      <c r="F635">
        <v>0.46899999999999997</v>
      </c>
      <c r="G635">
        <v>1.4930000000000001</v>
      </c>
      <c r="H635">
        <v>0.84899999999999998</v>
      </c>
      <c r="I635">
        <f>MONTH(Table1[[#This Row],[date]])</f>
        <v>4</v>
      </c>
      <c r="J635">
        <f>ROUNDUP(Table1[[#This Row],[Month]]/3,0)</f>
        <v>2</v>
      </c>
      <c r="K635">
        <f>YEAR(Table1[[#This Row],[date]])</f>
        <v>2024</v>
      </c>
      <c r="L635">
        <f>IF(Table1[[#This Row],[Month]]&gt;=10,Table1[[#This Row],[Year]]+1+543,Table1[[#This Row],[Year]]+543)</f>
        <v>2567</v>
      </c>
      <c r="M635">
        <f>SUM(Table1[[#This Row],[0.25]:[10.0]])</f>
        <v>9.8230000000000004</v>
      </c>
    </row>
    <row r="636" spans="1:13" hidden="1" x14ac:dyDescent="0.2">
      <c r="A636" t="s">
        <v>7</v>
      </c>
      <c r="B636" s="4">
        <v>45443</v>
      </c>
      <c r="C636">
        <v>0.58399999999999996</v>
      </c>
      <c r="D636">
        <v>0.26</v>
      </c>
      <c r="E636">
        <v>4.6319999999999997</v>
      </c>
      <c r="F636">
        <v>0.54800000000000004</v>
      </c>
      <c r="G636">
        <v>1.2589999999999999</v>
      </c>
      <c r="H636">
        <v>0.82199999999999995</v>
      </c>
      <c r="I636">
        <f>MONTH(Table1[[#This Row],[date]])</f>
        <v>5</v>
      </c>
      <c r="J636">
        <f>ROUNDUP(Table1[[#This Row],[Month]]/3,0)</f>
        <v>2</v>
      </c>
      <c r="K636">
        <f>YEAR(Table1[[#This Row],[date]])</f>
        <v>2024</v>
      </c>
      <c r="L636">
        <f>IF(Table1[[#This Row],[Month]]&gt;=10,Table1[[#This Row],[Year]]+1+543,Table1[[#This Row],[Year]]+543)</f>
        <v>2567</v>
      </c>
      <c r="M636">
        <f>SUM(Table1[[#This Row],[0.25]:[10.0]])</f>
        <v>8.1049999999999986</v>
      </c>
    </row>
    <row r="637" spans="1:13" hidden="1" x14ac:dyDescent="0.2">
      <c r="A637" t="s">
        <v>7</v>
      </c>
      <c r="B637" s="4">
        <v>45473</v>
      </c>
      <c r="C637">
        <v>0.54</v>
      </c>
      <c r="D637">
        <v>0.25600000000000001</v>
      </c>
      <c r="E637">
        <v>4.8230000000000004</v>
      </c>
      <c r="F637">
        <v>0.44</v>
      </c>
      <c r="G637">
        <v>1.1759999999999999</v>
      </c>
      <c r="H637">
        <v>0.70499999999999996</v>
      </c>
      <c r="I637">
        <f>MONTH(Table1[[#This Row],[date]])</f>
        <v>6</v>
      </c>
      <c r="J637">
        <f>ROUNDUP(Table1[[#This Row],[Month]]/3,0)</f>
        <v>2</v>
      </c>
      <c r="K637">
        <f>YEAR(Table1[[#This Row],[date]])</f>
        <v>2024</v>
      </c>
      <c r="L637">
        <f>IF(Table1[[#This Row],[Month]]&gt;=10,Table1[[#This Row],[Year]]+1+543,Table1[[#This Row],[Year]]+543)</f>
        <v>2567</v>
      </c>
      <c r="M637">
        <f>SUM(Table1[[#This Row],[0.25]:[10.0]])</f>
        <v>7.9400000000000013</v>
      </c>
    </row>
    <row r="638" spans="1:13" hidden="1" x14ac:dyDescent="0.2">
      <c r="A638" t="s">
        <v>7</v>
      </c>
      <c r="B638" s="4">
        <v>45504</v>
      </c>
      <c r="C638">
        <v>0.6</v>
      </c>
      <c r="D638">
        <v>0.3</v>
      </c>
      <c r="E638">
        <v>5.617</v>
      </c>
      <c r="F638">
        <v>0.48099999999999998</v>
      </c>
      <c r="G638">
        <v>1.242</v>
      </c>
      <c r="H638">
        <v>0.72299999999999998</v>
      </c>
      <c r="I638">
        <f>MONTH(Table1[[#This Row],[date]])</f>
        <v>7</v>
      </c>
      <c r="J638">
        <f>ROUNDUP(Table1[[#This Row],[Month]]/3,0)</f>
        <v>3</v>
      </c>
      <c r="K638">
        <f>YEAR(Table1[[#This Row],[date]])</f>
        <v>2024</v>
      </c>
      <c r="L638">
        <f>IF(Table1[[#This Row],[Month]]&gt;=10,Table1[[#This Row],[Year]]+1+543,Table1[[#This Row],[Year]]+543)</f>
        <v>2567</v>
      </c>
      <c r="M638">
        <f>SUM(Table1[[#This Row],[0.25]:[10.0]])</f>
        <v>8.9629999999999992</v>
      </c>
    </row>
    <row r="639" spans="1:13" hidden="1" x14ac:dyDescent="0.2">
      <c r="A639" t="s">
        <v>7</v>
      </c>
      <c r="B639" s="4">
        <v>45535</v>
      </c>
      <c r="C639">
        <v>0.52800000000000002</v>
      </c>
      <c r="D639">
        <v>0.29799999999999999</v>
      </c>
      <c r="E639">
        <v>5.75</v>
      </c>
      <c r="F639">
        <v>0.504</v>
      </c>
      <c r="G639">
        <v>1.4970000000000001</v>
      </c>
      <c r="H639">
        <v>0.872</v>
      </c>
      <c r="I639">
        <f>MONTH(Table1[[#This Row],[date]])</f>
        <v>8</v>
      </c>
      <c r="J639">
        <f>ROUNDUP(Table1[[#This Row],[Month]]/3,0)</f>
        <v>3</v>
      </c>
      <c r="K639">
        <f>YEAR(Table1[[#This Row],[date]])</f>
        <v>2024</v>
      </c>
      <c r="L639">
        <f>IF(Table1[[#This Row],[Month]]&gt;=10,Table1[[#This Row],[Year]]+1+543,Table1[[#This Row],[Year]]+543)</f>
        <v>2567</v>
      </c>
      <c r="M639">
        <f>SUM(Table1[[#This Row],[0.25]:[10.0]])</f>
        <v>9.4489999999999998</v>
      </c>
    </row>
    <row r="640" spans="1:13" hidden="1" x14ac:dyDescent="0.2">
      <c r="A640" t="s">
        <v>7</v>
      </c>
      <c r="B640" s="4">
        <v>45565</v>
      </c>
      <c r="C640">
        <v>0.60799999999999998</v>
      </c>
      <c r="D640">
        <v>0.27</v>
      </c>
      <c r="E640">
        <v>5.1689999999999996</v>
      </c>
      <c r="F640">
        <v>0.52300000000000002</v>
      </c>
      <c r="G640">
        <v>1.5</v>
      </c>
      <c r="H640">
        <v>0.89100000000000001</v>
      </c>
      <c r="I640">
        <f>MONTH(Table1[[#This Row],[date]])</f>
        <v>9</v>
      </c>
      <c r="J640">
        <f>ROUNDUP(Table1[[#This Row],[Month]]/3,0)</f>
        <v>3</v>
      </c>
      <c r="K640">
        <f>YEAR(Table1[[#This Row],[date]])</f>
        <v>2024</v>
      </c>
      <c r="L640">
        <f>IF(Table1[[#This Row],[Month]]&gt;=10,Table1[[#This Row],[Year]]+1+543,Table1[[#This Row],[Year]]+543)</f>
        <v>2567</v>
      </c>
      <c r="M640">
        <f>SUM(Table1[[#This Row],[0.25]:[10.0]])</f>
        <v>8.9610000000000003</v>
      </c>
    </row>
    <row r="641" spans="1:13" hidden="1" x14ac:dyDescent="0.2">
      <c r="A641" t="s">
        <v>7</v>
      </c>
      <c r="B641" s="4">
        <v>45596</v>
      </c>
      <c r="C641">
        <v>0.78</v>
      </c>
      <c r="D641">
        <v>0.34</v>
      </c>
      <c r="E641">
        <v>7.1349999999999998</v>
      </c>
      <c r="F641">
        <v>0.60799999999999998</v>
      </c>
      <c r="G641">
        <v>1.931</v>
      </c>
      <c r="H641">
        <v>1.206</v>
      </c>
      <c r="I641">
        <f>MONTH(Table1[[#This Row],[date]])</f>
        <v>10</v>
      </c>
      <c r="J641">
        <f>ROUNDUP(Table1[[#This Row],[Month]]/3,0)</f>
        <v>4</v>
      </c>
      <c r="K641">
        <f>YEAR(Table1[[#This Row],[date]])</f>
        <v>2024</v>
      </c>
      <c r="L641">
        <f>IF(Table1[[#This Row],[Month]]&gt;=10,Table1[[#This Row],[Year]]+1+543,Table1[[#This Row],[Year]]+543)</f>
        <v>2568</v>
      </c>
      <c r="M641">
        <f>SUM(Table1[[#This Row],[0.25]:[10.0]])</f>
        <v>12</v>
      </c>
    </row>
    <row r="642" spans="1:13" hidden="1" x14ac:dyDescent="0.2">
      <c r="A642" t="s">
        <v>7</v>
      </c>
      <c r="B642" s="4">
        <v>45626</v>
      </c>
      <c r="C642">
        <v>0.42799999999999999</v>
      </c>
      <c r="D642">
        <v>0.24199999999999999</v>
      </c>
      <c r="E642">
        <v>4.9409999999999998</v>
      </c>
      <c r="F642">
        <v>0.55300000000000005</v>
      </c>
      <c r="G642">
        <v>1.5640000000000001</v>
      </c>
      <c r="H642">
        <v>0.82099999999999995</v>
      </c>
      <c r="I642">
        <f>MONTH(Table1[[#This Row],[date]])</f>
        <v>11</v>
      </c>
      <c r="J642">
        <f>ROUNDUP(Table1[[#This Row],[Month]]/3,0)</f>
        <v>4</v>
      </c>
      <c r="K642">
        <f>YEAR(Table1[[#This Row],[date]])</f>
        <v>2024</v>
      </c>
      <c r="L642">
        <f>IF(Table1[[#This Row],[Month]]&gt;=10,Table1[[#This Row],[Year]]+1+543,Table1[[#This Row],[Year]]+543)</f>
        <v>2568</v>
      </c>
      <c r="M642">
        <f>SUM(Table1[[#This Row],[0.25]:[10.0]])</f>
        <v>8.5489999999999995</v>
      </c>
    </row>
    <row r="643" spans="1:13" hidden="1" x14ac:dyDescent="0.2">
      <c r="A643" t="s">
        <v>7</v>
      </c>
      <c r="B643" s="4">
        <v>45657</v>
      </c>
      <c r="C643">
        <v>0.47199999999999998</v>
      </c>
      <c r="D643">
        <v>0.20200000000000001</v>
      </c>
      <c r="E643">
        <v>5.1180000000000003</v>
      </c>
      <c r="F643">
        <v>0.46700000000000003</v>
      </c>
      <c r="G643">
        <v>1.341</v>
      </c>
      <c r="H643">
        <v>0.92100000000000004</v>
      </c>
      <c r="I643">
        <f>MONTH(Table1[[#This Row],[date]])</f>
        <v>12</v>
      </c>
      <c r="J643">
        <f>ROUNDUP(Table1[[#This Row],[Month]]/3,0)</f>
        <v>4</v>
      </c>
      <c r="K643">
        <f>YEAR(Table1[[#This Row],[date]])</f>
        <v>2024</v>
      </c>
      <c r="L643">
        <f>IF(Table1[[#This Row],[Month]]&gt;=10,Table1[[#This Row],[Year]]+1+543,Table1[[#This Row],[Year]]+543)</f>
        <v>2568</v>
      </c>
      <c r="M643">
        <f>SUM(Table1[[#This Row],[0.25]:[10.0]])</f>
        <v>8.520999999999999</v>
      </c>
    </row>
    <row r="644" spans="1:13" hidden="1" x14ac:dyDescent="0.2">
      <c r="A644" t="s">
        <v>7</v>
      </c>
      <c r="B644" s="4">
        <v>45688</v>
      </c>
      <c r="C644">
        <v>0.56000000000000005</v>
      </c>
      <c r="D644">
        <v>0.246</v>
      </c>
      <c r="E644">
        <v>5.3760000000000003</v>
      </c>
      <c r="F644">
        <v>0.45800000000000002</v>
      </c>
      <c r="G644">
        <v>1.601</v>
      </c>
      <c r="H644">
        <v>0.94099999999999995</v>
      </c>
      <c r="I644">
        <f>MONTH(Table1[[#This Row],[date]])</f>
        <v>1</v>
      </c>
      <c r="J644">
        <f>ROUNDUP(Table1[[#This Row],[Month]]/3,0)</f>
        <v>1</v>
      </c>
      <c r="K644">
        <f>YEAR(Table1[[#This Row],[date]])</f>
        <v>2025</v>
      </c>
      <c r="L644">
        <f>IF(Table1[[#This Row],[Month]]&gt;=10,Table1[[#This Row],[Year]]+1+543,Table1[[#This Row],[Year]]+543)</f>
        <v>2568</v>
      </c>
      <c r="M644">
        <f>SUM(Table1[[#This Row],[0.25]:[10.0]])</f>
        <v>9.1820000000000004</v>
      </c>
    </row>
    <row r="645" spans="1:13" hidden="1" x14ac:dyDescent="0.2">
      <c r="A645" t="s">
        <v>7</v>
      </c>
      <c r="B645" s="4">
        <v>45716</v>
      </c>
      <c r="C645">
        <v>0.39600000000000002</v>
      </c>
      <c r="D645">
        <v>0.216</v>
      </c>
      <c r="E645">
        <v>5.625</v>
      </c>
      <c r="F645">
        <v>0.52900000000000003</v>
      </c>
      <c r="G645">
        <v>1.583</v>
      </c>
      <c r="H645">
        <v>0.88500000000000001</v>
      </c>
      <c r="I645">
        <f>MONTH(Table1[[#This Row],[date]])</f>
        <v>2</v>
      </c>
      <c r="J645">
        <f>ROUNDUP(Table1[[#This Row],[Month]]/3,0)</f>
        <v>1</v>
      </c>
      <c r="K645">
        <f>YEAR(Table1[[#This Row],[date]])</f>
        <v>2025</v>
      </c>
      <c r="L645">
        <f>IF(Table1[[#This Row],[Month]]&gt;=10,Table1[[#This Row],[Year]]+1+543,Table1[[#This Row],[Year]]+543)</f>
        <v>2568</v>
      </c>
      <c r="M645">
        <f>SUM(Table1[[#This Row],[0.25]:[10.0]])</f>
        <v>9.234</v>
      </c>
    </row>
    <row r="646" spans="1:13" hidden="1" x14ac:dyDescent="0.2">
      <c r="A646" t="s">
        <v>7</v>
      </c>
      <c r="B646" s="4">
        <v>45747</v>
      </c>
      <c r="C646">
        <v>0.68</v>
      </c>
      <c r="D646">
        <v>0.30399999999999999</v>
      </c>
      <c r="E646">
        <v>6.3220000000000001</v>
      </c>
      <c r="F646">
        <v>0.46300000000000002</v>
      </c>
      <c r="G646">
        <v>1.7470000000000001</v>
      </c>
      <c r="H646">
        <v>1.028</v>
      </c>
      <c r="I646">
        <f>MONTH(Table1[[#This Row],[date]])</f>
        <v>3</v>
      </c>
      <c r="J646">
        <f>ROUNDUP(Table1[[#This Row],[Month]]/3,0)</f>
        <v>1</v>
      </c>
      <c r="K646">
        <f>YEAR(Table1[[#This Row],[date]])</f>
        <v>2025</v>
      </c>
      <c r="L646">
        <f>IF(Table1[[#This Row],[Month]]&gt;=10,Table1[[#This Row],[Year]]+1+543,Table1[[#This Row],[Year]]+543)</f>
        <v>2568</v>
      </c>
      <c r="M646">
        <f>SUM(Table1[[#This Row],[0.25]:[10.0]])</f>
        <v>10.544</v>
      </c>
    </row>
    <row r="647" spans="1:13" hidden="1" x14ac:dyDescent="0.2">
      <c r="A647" t="s">
        <v>7</v>
      </c>
      <c r="B647" s="4">
        <v>45777</v>
      </c>
      <c r="C647">
        <v>0.52800000000000002</v>
      </c>
      <c r="D647">
        <v>0.26</v>
      </c>
      <c r="E647">
        <v>5.3540000000000001</v>
      </c>
      <c r="F647">
        <v>0.438</v>
      </c>
      <c r="G647">
        <v>1.4810000000000001</v>
      </c>
      <c r="H647">
        <v>0.88800000000000001</v>
      </c>
      <c r="I647">
        <f>MONTH(Table1[[#This Row],[date]])</f>
        <v>4</v>
      </c>
      <c r="J647">
        <f>ROUNDUP(Table1[[#This Row],[Month]]/3,0)</f>
        <v>2</v>
      </c>
      <c r="K647">
        <f>YEAR(Table1[[#This Row],[date]])</f>
        <v>2025</v>
      </c>
      <c r="L647">
        <f>IF(Table1[[#This Row],[Month]]&gt;=10,Table1[[#This Row],[Year]]+1+543,Table1[[#This Row],[Year]]+543)</f>
        <v>2568</v>
      </c>
      <c r="M647">
        <f>SUM(Table1[[#This Row],[0.25]:[10.0]])</f>
        <v>8.9489999999999998</v>
      </c>
    </row>
    <row r="648" spans="1:13" hidden="1" x14ac:dyDescent="0.2">
      <c r="A648" t="s">
        <v>7</v>
      </c>
      <c r="B648" s="4">
        <v>45808</v>
      </c>
      <c r="C648">
        <v>0.6</v>
      </c>
      <c r="D648">
        <v>0.27800000000000002</v>
      </c>
      <c r="E648">
        <v>5.1920000000000002</v>
      </c>
      <c r="F648">
        <v>0.51500000000000001</v>
      </c>
      <c r="G648">
        <v>1.2929999999999999</v>
      </c>
      <c r="H648">
        <v>0.84299999999999997</v>
      </c>
      <c r="I648">
        <f>MONTH(Table1[[#This Row],[date]])</f>
        <v>5</v>
      </c>
      <c r="J648">
        <f>ROUNDUP(Table1[[#This Row],[Month]]/3,0)</f>
        <v>2</v>
      </c>
      <c r="K648">
        <f>YEAR(Table1[[#This Row],[date]])</f>
        <v>2025</v>
      </c>
      <c r="L648">
        <f>IF(Table1[[#This Row],[Month]]&gt;=10,Table1[[#This Row],[Year]]+1+543,Table1[[#This Row],[Year]]+543)</f>
        <v>2568</v>
      </c>
      <c r="M648">
        <f>SUM(Table1[[#This Row],[0.25]:[10.0]])</f>
        <v>8.7210000000000001</v>
      </c>
    </row>
    <row r="649" spans="1:13" hidden="1" x14ac:dyDescent="0.2">
      <c r="A649" t="s">
        <v>7</v>
      </c>
      <c r="B649" s="4">
        <v>45838</v>
      </c>
      <c r="C649">
        <v>0.50800000000000001</v>
      </c>
      <c r="D649">
        <v>0.218</v>
      </c>
      <c r="E649">
        <v>4.5250000000000004</v>
      </c>
      <c r="F649">
        <v>0.32100000000000001</v>
      </c>
      <c r="G649">
        <v>1.169</v>
      </c>
      <c r="H649">
        <v>0.70399999999999996</v>
      </c>
      <c r="I649">
        <f>MONTH(Table1[[#This Row],[date]])</f>
        <v>6</v>
      </c>
      <c r="J649">
        <f>ROUNDUP(Table1[[#This Row],[Month]]/3,0)</f>
        <v>2</v>
      </c>
      <c r="K649">
        <f>YEAR(Table1[[#This Row],[date]])</f>
        <v>2025</v>
      </c>
      <c r="L649">
        <f>IF(Table1[[#This Row],[Month]]&gt;=10,Table1[[#This Row],[Year]]+1+543,Table1[[#This Row],[Year]]+543)</f>
        <v>2568</v>
      </c>
      <c r="M649">
        <f>SUM(Table1[[#This Row],[0.25]:[10.0]])</f>
        <v>7.4449999999999994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BB5D-922D-4F25-AAC5-402C3BFEFE6C}">
  <dimension ref="A1:AA82"/>
  <sheetViews>
    <sheetView topLeftCell="J1" workbookViewId="0">
      <selection activeCell="L2" sqref="L2"/>
    </sheetView>
  </sheetViews>
  <sheetFormatPr defaultRowHeight="14.25" x14ac:dyDescent="0.2"/>
  <cols>
    <col min="9" max="9" width="27.125" bestFit="1" customWidth="1"/>
    <col min="20" max="20" width="27.125" bestFit="1" customWidth="1"/>
  </cols>
  <sheetData>
    <row r="1" spans="1:27" x14ac:dyDescent="0.2">
      <c r="A1" s="1" t="s">
        <v>9</v>
      </c>
      <c r="B1" s="2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9</v>
      </c>
      <c r="J1" s="2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T1" s="1" t="s">
        <v>9</v>
      </c>
      <c r="U1" s="2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</row>
    <row r="2" spans="1:27" x14ac:dyDescent="0.2">
      <c r="A2" s="11" t="s">
        <v>8</v>
      </c>
      <c r="B2" s="6">
        <v>43404</v>
      </c>
      <c r="C2" s="5">
        <v>1.968</v>
      </c>
      <c r="D2" s="5">
        <v>2.855</v>
      </c>
      <c r="E2" s="5">
        <v>0.79300000000000004</v>
      </c>
      <c r="F2" s="5">
        <v>5.3150000000000004</v>
      </c>
      <c r="G2" s="5">
        <v>0.92400000000000004</v>
      </c>
      <c r="H2" s="5">
        <v>0.876</v>
      </c>
      <c r="I2" s="11" t="s">
        <v>4</v>
      </c>
      <c r="J2" s="6">
        <v>43404</v>
      </c>
      <c r="K2" s="5">
        <v>17.301539999999999</v>
      </c>
      <c r="L2" s="5">
        <v>30.076160000000002</v>
      </c>
      <c r="M2" s="5">
        <v>18.056000000000001</v>
      </c>
      <c r="N2" s="5">
        <v>82.212699999999998</v>
      </c>
      <c r="O2" s="5">
        <v>15.712400000000001</v>
      </c>
      <c r="P2" s="5">
        <v>13.98</v>
      </c>
      <c r="Q2" s="5">
        <v>2</v>
      </c>
      <c r="R2" s="5">
        <v>1</v>
      </c>
      <c r="S2" s="5">
        <v>2024</v>
      </c>
      <c r="T2" s="11" t="s">
        <v>22</v>
      </c>
      <c r="U2" s="6">
        <v>43404</v>
      </c>
      <c r="V2">
        <f>C2+K2</f>
        <v>19.269539999999999</v>
      </c>
      <c r="W2">
        <f t="shared" ref="W2:AA2" si="0">D2+L2</f>
        <v>32.931159999999998</v>
      </c>
      <c r="X2">
        <f t="shared" si="0"/>
        <v>18.849</v>
      </c>
      <c r="Y2">
        <f t="shared" si="0"/>
        <v>87.527699999999996</v>
      </c>
      <c r="Z2">
        <f t="shared" si="0"/>
        <v>16.636400000000002</v>
      </c>
      <c r="AA2">
        <f t="shared" si="0"/>
        <v>14.856</v>
      </c>
    </row>
    <row r="3" spans="1:27" x14ac:dyDescent="0.2">
      <c r="A3" s="12" t="s">
        <v>8</v>
      </c>
      <c r="B3" s="8">
        <v>43434</v>
      </c>
      <c r="C3" s="7">
        <v>2.0840000000000001</v>
      </c>
      <c r="D3" s="7">
        <v>3.1110000000000002</v>
      </c>
      <c r="E3" s="7">
        <v>0.85</v>
      </c>
      <c r="F3" s="7">
        <v>5.6619999999999999</v>
      </c>
      <c r="G3" s="7">
        <v>0.58799999999999997</v>
      </c>
      <c r="H3" s="7">
        <v>0.58799999999999997</v>
      </c>
      <c r="I3" s="12" t="s">
        <v>4</v>
      </c>
      <c r="J3" s="8">
        <v>43434</v>
      </c>
      <c r="K3" s="7">
        <v>15.04228</v>
      </c>
      <c r="L3" s="7">
        <v>24.998100000000001</v>
      </c>
      <c r="M3" s="7">
        <v>16.575800000000001</v>
      </c>
      <c r="N3" s="7">
        <v>75.656499999999994</v>
      </c>
      <c r="O3" s="7">
        <v>19.0852</v>
      </c>
      <c r="P3" s="7">
        <v>15.1632</v>
      </c>
      <c r="Q3" s="7">
        <v>10</v>
      </c>
      <c r="R3" s="7">
        <v>4</v>
      </c>
      <c r="S3" s="7">
        <v>2018</v>
      </c>
      <c r="T3" s="11" t="s">
        <v>22</v>
      </c>
      <c r="U3" s="8">
        <v>43434</v>
      </c>
      <c r="V3">
        <f t="shared" ref="V3:V66" si="1">C3+K3</f>
        <v>17.126280000000001</v>
      </c>
      <c r="W3">
        <f t="shared" ref="W3:W66" si="2">D3+L3</f>
        <v>28.109100000000002</v>
      </c>
      <c r="X3">
        <f t="shared" ref="X3:X66" si="3">E3+M3</f>
        <v>17.425800000000002</v>
      </c>
      <c r="Y3">
        <f t="shared" ref="Y3:Y66" si="4">F3+N3</f>
        <v>81.3185</v>
      </c>
      <c r="Z3">
        <f t="shared" ref="Z3:Z66" si="5">G3+O3</f>
        <v>19.673200000000001</v>
      </c>
      <c r="AA3">
        <f t="shared" ref="AA3:AA66" si="6">H3+P3</f>
        <v>15.751199999999999</v>
      </c>
    </row>
    <row r="4" spans="1:27" x14ac:dyDescent="0.2">
      <c r="A4" s="11" t="s">
        <v>8</v>
      </c>
      <c r="B4" s="6">
        <v>43465</v>
      </c>
      <c r="C4" s="5">
        <v>1.9159999999999999</v>
      </c>
      <c r="D4" s="5">
        <v>2.8180000000000001</v>
      </c>
      <c r="E4" s="5">
        <v>0.72</v>
      </c>
      <c r="F4" s="5">
        <v>5.0149999999999997</v>
      </c>
      <c r="G4" s="5">
        <v>0.56200000000000006</v>
      </c>
      <c r="H4" s="5">
        <v>0.51200000000000001</v>
      </c>
      <c r="I4" s="11" t="s">
        <v>4</v>
      </c>
      <c r="J4" s="6">
        <v>43465</v>
      </c>
      <c r="K4" s="5">
        <v>18.070640000000001</v>
      </c>
      <c r="L4" s="5">
        <v>27.2029</v>
      </c>
      <c r="M4" s="5">
        <v>18.206499999999998</v>
      </c>
      <c r="N4" s="5">
        <v>86.518100000000004</v>
      </c>
      <c r="O4" s="5">
        <v>20.422000000000001</v>
      </c>
      <c r="P4" s="5">
        <v>18.240435000000002</v>
      </c>
      <c r="Q4" s="5">
        <v>11</v>
      </c>
      <c r="R4" s="5">
        <v>4</v>
      </c>
      <c r="S4" s="5">
        <v>2018</v>
      </c>
      <c r="T4" s="11" t="s">
        <v>22</v>
      </c>
      <c r="U4" s="6">
        <v>43465</v>
      </c>
      <c r="V4">
        <f t="shared" si="1"/>
        <v>19.986640000000001</v>
      </c>
      <c r="W4">
        <f t="shared" si="2"/>
        <v>30.020900000000001</v>
      </c>
      <c r="X4">
        <f t="shared" si="3"/>
        <v>18.926499999999997</v>
      </c>
      <c r="Y4">
        <f t="shared" si="4"/>
        <v>91.533100000000005</v>
      </c>
      <c r="Z4">
        <f t="shared" si="5"/>
        <v>20.984000000000002</v>
      </c>
      <c r="AA4">
        <f t="shared" si="6"/>
        <v>18.752435000000002</v>
      </c>
    </row>
    <row r="5" spans="1:27" x14ac:dyDescent="0.2">
      <c r="A5" s="12" t="s">
        <v>8</v>
      </c>
      <c r="B5" s="8">
        <v>43496</v>
      </c>
      <c r="C5" s="7">
        <v>2.0718999999999999</v>
      </c>
      <c r="D5" s="7">
        <v>2.8660000000000001</v>
      </c>
      <c r="E5" s="7">
        <v>0.70199999999999996</v>
      </c>
      <c r="F5" s="7">
        <v>5.34</v>
      </c>
      <c r="G5" s="7">
        <v>0.52200000000000002</v>
      </c>
      <c r="H5" s="7">
        <v>0.63200000000000001</v>
      </c>
      <c r="I5" s="12" t="s">
        <v>4</v>
      </c>
      <c r="J5" s="8">
        <v>43496</v>
      </c>
      <c r="K5" s="7">
        <v>16.47364</v>
      </c>
      <c r="L5" s="7">
        <v>27.106400000000001</v>
      </c>
      <c r="M5" s="7">
        <v>17.2866</v>
      </c>
      <c r="N5" s="7">
        <v>76.546300000000002</v>
      </c>
      <c r="O5" s="7">
        <v>15.863799999999999</v>
      </c>
      <c r="P5" s="7">
        <v>12.3536</v>
      </c>
      <c r="Q5" s="7">
        <v>12</v>
      </c>
      <c r="R5" s="7">
        <v>4</v>
      </c>
      <c r="S5" s="7">
        <v>2018</v>
      </c>
      <c r="T5" s="11" t="s">
        <v>22</v>
      </c>
      <c r="U5" s="8">
        <v>43496</v>
      </c>
      <c r="V5">
        <f t="shared" si="1"/>
        <v>18.545539999999999</v>
      </c>
      <c r="W5">
        <f t="shared" si="2"/>
        <v>29.9724</v>
      </c>
      <c r="X5">
        <f t="shared" si="3"/>
        <v>17.988599999999998</v>
      </c>
      <c r="Y5">
        <f t="shared" si="4"/>
        <v>81.886300000000006</v>
      </c>
      <c r="Z5">
        <f t="shared" si="5"/>
        <v>16.3858</v>
      </c>
      <c r="AA5">
        <f t="shared" si="6"/>
        <v>12.9856</v>
      </c>
    </row>
    <row r="6" spans="1:27" x14ac:dyDescent="0.2">
      <c r="A6" s="11" t="s">
        <v>8</v>
      </c>
      <c r="B6" s="6">
        <v>43524</v>
      </c>
      <c r="C6" s="5">
        <v>1.97</v>
      </c>
      <c r="D6" s="5">
        <v>2.9159999999999999</v>
      </c>
      <c r="E6" s="5">
        <v>0.6</v>
      </c>
      <c r="F6" s="5">
        <v>5.1440000000000001</v>
      </c>
      <c r="G6" s="5">
        <v>0.434</v>
      </c>
      <c r="H6" s="5">
        <v>0.44391000000000003</v>
      </c>
      <c r="I6" s="11" t="s">
        <v>4</v>
      </c>
      <c r="J6" s="6">
        <v>43524</v>
      </c>
      <c r="K6" s="5">
        <v>15.94586</v>
      </c>
      <c r="L6" s="5">
        <v>25.817299999999999</v>
      </c>
      <c r="M6" s="5">
        <v>14.0441</v>
      </c>
      <c r="N6" s="5">
        <v>70.030100000000004</v>
      </c>
      <c r="O6" s="5">
        <v>12.9809</v>
      </c>
      <c r="P6" s="5">
        <v>9.7958999999999996</v>
      </c>
      <c r="Q6" s="5">
        <v>1</v>
      </c>
      <c r="R6" s="5">
        <v>1</v>
      </c>
      <c r="S6" s="5">
        <v>2019</v>
      </c>
      <c r="T6" s="11" t="s">
        <v>22</v>
      </c>
      <c r="U6" s="6">
        <v>43524</v>
      </c>
      <c r="V6">
        <f t="shared" si="1"/>
        <v>17.915859999999999</v>
      </c>
      <c r="W6">
        <f t="shared" si="2"/>
        <v>28.7333</v>
      </c>
      <c r="X6">
        <f t="shared" si="3"/>
        <v>14.6441</v>
      </c>
      <c r="Y6">
        <f t="shared" si="4"/>
        <v>75.17410000000001</v>
      </c>
      <c r="Z6">
        <f t="shared" si="5"/>
        <v>13.414899999999999</v>
      </c>
      <c r="AA6">
        <f t="shared" si="6"/>
        <v>10.23981</v>
      </c>
    </row>
    <row r="7" spans="1:27" x14ac:dyDescent="0.2">
      <c r="A7" s="12" t="s">
        <v>8</v>
      </c>
      <c r="B7" s="8">
        <v>43555</v>
      </c>
      <c r="C7" s="7">
        <v>2.1139999999999999</v>
      </c>
      <c r="D7" s="7">
        <v>3.2090000000000001</v>
      </c>
      <c r="E7" s="7">
        <v>0.70699999999999996</v>
      </c>
      <c r="F7" s="7">
        <v>5.468</v>
      </c>
      <c r="G7" s="7">
        <v>0.42</v>
      </c>
      <c r="H7" s="7">
        <v>0.45200000000000001</v>
      </c>
      <c r="I7" s="12" t="s">
        <v>4</v>
      </c>
      <c r="J7" s="8">
        <v>43555</v>
      </c>
      <c r="K7" s="7">
        <v>18.0547</v>
      </c>
      <c r="L7" s="7">
        <v>29.7607</v>
      </c>
      <c r="M7" s="7">
        <v>16.427700000000002</v>
      </c>
      <c r="N7" s="7">
        <v>84.450699999999998</v>
      </c>
      <c r="O7" s="7">
        <v>18.0092</v>
      </c>
      <c r="P7" s="7">
        <v>16.698399999999999</v>
      </c>
      <c r="Q7" s="7">
        <v>2</v>
      </c>
      <c r="R7" s="7">
        <v>1</v>
      </c>
      <c r="S7" s="7">
        <v>2019</v>
      </c>
      <c r="T7" s="11" t="s">
        <v>22</v>
      </c>
      <c r="U7" s="8">
        <v>43555</v>
      </c>
      <c r="V7">
        <f t="shared" si="1"/>
        <v>20.168700000000001</v>
      </c>
      <c r="W7">
        <f t="shared" si="2"/>
        <v>32.969700000000003</v>
      </c>
      <c r="X7">
        <f t="shared" si="3"/>
        <v>17.134700000000002</v>
      </c>
      <c r="Y7">
        <f t="shared" si="4"/>
        <v>89.918700000000001</v>
      </c>
      <c r="Z7">
        <f t="shared" si="5"/>
        <v>18.429200000000002</v>
      </c>
      <c r="AA7">
        <f t="shared" si="6"/>
        <v>17.150400000000001</v>
      </c>
    </row>
    <row r="8" spans="1:27" x14ac:dyDescent="0.2">
      <c r="A8" s="11" t="s">
        <v>8</v>
      </c>
      <c r="B8" s="6">
        <v>43585</v>
      </c>
      <c r="C8" s="5">
        <v>1.9630000000000001</v>
      </c>
      <c r="D8" s="5">
        <v>2.8559999999999999</v>
      </c>
      <c r="E8" s="5">
        <v>0.61099999999999999</v>
      </c>
      <c r="F8" s="5">
        <v>5.3</v>
      </c>
      <c r="G8" s="5">
        <v>0.41</v>
      </c>
      <c r="H8" s="5">
        <v>0.42</v>
      </c>
      <c r="I8" s="11" t="s">
        <v>4</v>
      </c>
      <c r="J8" s="6">
        <v>43585</v>
      </c>
      <c r="K8" s="5">
        <v>18.0932</v>
      </c>
      <c r="L8" s="5">
        <v>29.9892</v>
      </c>
      <c r="M8" s="5">
        <v>19.220700000000001</v>
      </c>
      <c r="N8" s="5">
        <v>92.516099999999994</v>
      </c>
      <c r="O8" s="5">
        <v>15.6812</v>
      </c>
      <c r="P8" s="5">
        <v>14.598599999999999</v>
      </c>
      <c r="Q8" s="5">
        <v>3</v>
      </c>
      <c r="R8" s="5">
        <v>1</v>
      </c>
      <c r="S8" s="5">
        <v>2019</v>
      </c>
      <c r="T8" s="11" t="s">
        <v>22</v>
      </c>
      <c r="U8" s="6">
        <v>43585</v>
      </c>
      <c r="V8">
        <f t="shared" si="1"/>
        <v>20.0562</v>
      </c>
      <c r="W8">
        <f t="shared" si="2"/>
        <v>32.845199999999998</v>
      </c>
      <c r="X8">
        <f t="shared" si="3"/>
        <v>19.831700000000001</v>
      </c>
      <c r="Y8">
        <f t="shared" si="4"/>
        <v>97.816099999999992</v>
      </c>
      <c r="Z8">
        <f t="shared" si="5"/>
        <v>16.091200000000001</v>
      </c>
      <c r="AA8">
        <f t="shared" si="6"/>
        <v>15.018599999999999</v>
      </c>
    </row>
    <row r="9" spans="1:27" x14ac:dyDescent="0.2">
      <c r="A9" s="12" t="s">
        <v>8</v>
      </c>
      <c r="B9" s="8">
        <v>43616</v>
      </c>
      <c r="C9" s="7">
        <v>1.946</v>
      </c>
      <c r="D9" s="7">
        <v>2.734</v>
      </c>
      <c r="E9" s="7">
        <v>0.625</v>
      </c>
      <c r="F9" s="7">
        <v>4.93</v>
      </c>
      <c r="G9" s="7">
        <v>0.54800000000000004</v>
      </c>
      <c r="H9" s="7">
        <v>0.57599999999999996</v>
      </c>
      <c r="I9" s="12" t="s">
        <v>4</v>
      </c>
      <c r="J9" s="8">
        <v>43616</v>
      </c>
      <c r="K9" s="7">
        <v>16.5732</v>
      </c>
      <c r="L9" s="7">
        <v>29.4603</v>
      </c>
      <c r="M9" s="7">
        <v>17.3871</v>
      </c>
      <c r="N9" s="7">
        <v>94.448499999999996</v>
      </c>
      <c r="O9" s="7">
        <v>10.4672</v>
      </c>
      <c r="P9" s="7">
        <v>12.8028</v>
      </c>
      <c r="Q9" s="7">
        <v>4</v>
      </c>
      <c r="R9" s="7">
        <v>2</v>
      </c>
      <c r="S9" s="7">
        <v>2019</v>
      </c>
      <c r="T9" s="11" t="s">
        <v>22</v>
      </c>
      <c r="U9" s="8">
        <v>43616</v>
      </c>
      <c r="V9">
        <f t="shared" si="1"/>
        <v>18.519200000000001</v>
      </c>
      <c r="W9">
        <f t="shared" si="2"/>
        <v>32.194299999999998</v>
      </c>
      <c r="X9">
        <f t="shared" si="3"/>
        <v>18.0121</v>
      </c>
      <c r="Y9">
        <f t="shared" si="4"/>
        <v>99.378500000000003</v>
      </c>
      <c r="Z9">
        <f t="shared" si="5"/>
        <v>11.0152</v>
      </c>
      <c r="AA9">
        <f t="shared" si="6"/>
        <v>13.3788</v>
      </c>
    </row>
    <row r="10" spans="1:27" x14ac:dyDescent="0.2">
      <c r="A10" s="11" t="s">
        <v>8</v>
      </c>
      <c r="B10" s="6">
        <v>43646</v>
      </c>
      <c r="C10" s="5">
        <v>1.873</v>
      </c>
      <c r="D10" s="5">
        <v>2.6539999999999999</v>
      </c>
      <c r="E10" s="5">
        <v>0.47099999999999997</v>
      </c>
      <c r="F10" s="5">
        <v>4.2290000000000001</v>
      </c>
      <c r="G10" s="5">
        <v>0.56999999999999995</v>
      </c>
      <c r="H10" s="5">
        <v>0.5</v>
      </c>
      <c r="I10" s="11" t="s">
        <v>4</v>
      </c>
      <c r="J10" s="6">
        <v>43646</v>
      </c>
      <c r="K10" s="5">
        <v>13.976900000000001</v>
      </c>
      <c r="L10" s="5">
        <v>25.647300000000001</v>
      </c>
      <c r="M10" s="5">
        <v>14.008800000000001</v>
      </c>
      <c r="N10" s="5">
        <v>71.997200000000007</v>
      </c>
      <c r="O10" s="5">
        <v>7.8036000000000003</v>
      </c>
      <c r="P10" s="5">
        <v>10.9756</v>
      </c>
      <c r="Q10" s="5">
        <v>5</v>
      </c>
      <c r="R10" s="5">
        <v>2</v>
      </c>
      <c r="S10" s="5">
        <v>2019</v>
      </c>
      <c r="T10" s="11" t="s">
        <v>22</v>
      </c>
      <c r="U10" s="6">
        <v>43646</v>
      </c>
      <c r="V10">
        <f t="shared" si="1"/>
        <v>15.8499</v>
      </c>
      <c r="W10">
        <f t="shared" si="2"/>
        <v>28.301300000000001</v>
      </c>
      <c r="X10">
        <f t="shared" si="3"/>
        <v>14.479800000000001</v>
      </c>
      <c r="Y10">
        <f t="shared" si="4"/>
        <v>76.226200000000006</v>
      </c>
      <c r="Z10">
        <f t="shared" si="5"/>
        <v>8.3735999999999997</v>
      </c>
      <c r="AA10">
        <f t="shared" si="6"/>
        <v>11.4756</v>
      </c>
    </row>
    <row r="11" spans="1:27" x14ac:dyDescent="0.2">
      <c r="A11" s="12" t="s">
        <v>8</v>
      </c>
      <c r="B11" s="8">
        <v>43677</v>
      </c>
      <c r="C11" s="7">
        <v>2.0219999999999998</v>
      </c>
      <c r="D11" s="7">
        <v>2.9489999999999998</v>
      </c>
      <c r="E11" s="7">
        <v>0.55920000000000003</v>
      </c>
      <c r="F11" s="7">
        <v>5.0590000000000002</v>
      </c>
      <c r="G11" s="7">
        <v>0.40600000000000003</v>
      </c>
      <c r="H11" s="7">
        <v>0.50800000000000001</v>
      </c>
      <c r="I11" s="12" t="s">
        <v>4</v>
      </c>
      <c r="J11" s="8">
        <v>43677</v>
      </c>
      <c r="K11" s="7">
        <v>16.237400000000001</v>
      </c>
      <c r="L11" s="7">
        <v>29.1144</v>
      </c>
      <c r="M11" s="7">
        <v>15.28345</v>
      </c>
      <c r="N11" s="7">
        <v>81.794899999999998</v>
      </c>
      <c r="O11" s="7">
        <v>11.228020000000001</v>
      </c>
      <c r="P11" s="7">
        <v>13.7788</v>
      </c>
      <c r="Q11" s="7">
        <v>6</v>
      </c>
      <c r="R11" s="7">
        <v>2</v>
      </c>
      <c r="S11" s="7">
        <v>2019</v>
      </c>
      <c r="T11" s="11" t="s">
        <v>22</v>
      </c>
      <c r="U11" s="8">
        <v>43677</v>
      </c>
      <c r="V11">
        <f t="shared" si="1"/>
        <v>18.259399999999999</v>
      </c>
      <c r="W11">
        <f t="shared" si="2"/>
        <v>32.063400000000001</v>
      </c>
      <c r="X11">
        <f t="shared" si="3"/>
        <v>15.842650000000001</v>
      </c>
      <c r="Y11">
        <f t="shared" si="4"/>
        <v>86.853899999999996</v>
      </c>
      <c r="Z11">
        <f t="shared" si="5"/>
        <v>11.634020000000001</v>
      </c>
      <c r="AA11">
        <f t="shared" si="6"/>
        <v>14.286799999999999</v>
      </c>
    </row>
    <row r="12" spans="1:27" x14ac:dyDescent="0.2">
      <c r="A12" s="11" t="s">
        <v>8</v>
      </c>
      <c r="B12" s="6">
        <v>43708</v>
      </c>
      <c r="C12" s="5">
        <v>2.129</v>
      </c>
      <c r="D12" s="5">
        <v>2.8849999999999998</v>
      </c>
      <c r="E12" s="5">
        <v>0.55200000000000005</v>
      </c>
      <c r="F12" s="5">
        <v>4.9359999999999999</v>
      </c>
      <c r="G12" s="5">
        <v>0.30199999999999999</v>
      </c>
      <c r="H12" s="5">
        <v>0.69199999999999995</v>
      </c>
      <c r="I12" s="11" t="s">
        <v>4</v>
      </c>
      <c r="J12" s="6">
        <v>43708</v>
      </c>
      <c r="K12" s="5">
        <v>16.18534</v>
      </c>
      <c r="L12" s="5">
        <v>28.0717</v>
      </c>
      <c r="M12" s="5">
        <v>14.255100000000001</v>
      </c>
      <c r="N12" s="5">
        <v>75.409499999999994</v>
      </c>
      <c r="O12" s="5">
        <v>10.4086</v>
      </c>
      <c r="P12" s="5">
        <v>15.504</v>
      </c>
      <c r="Q12" s="5">
        <v>7</v>
      </c>
      <c r="R12" s="5">
        <v>3</v>
      </c>
      <c r="S12" s="5">
        <v>2019</v>
      </c>
      <c r="T12" s="11" t="s">
        <v>22</v>
      </c>
      <c r="U12" s="6">
        <v>43708</v>
      </c>
      <c r="V12">
        <f t="shared" si="1"/>
        <v>18.314340000000001</v>
      </c>
      <c r="W12">
        <f t="shared" si="2"/>
        <v>30.956699999999998</v>
      </c>
      <c r="X12">
        <f t="shared" si="3"/>
        <v>14.8071</v>
      </c>
      <c r="Y12">
        <f t="shared" si="4"/>
        <v>80.345499999999987</v>
      </c>
      <c r="Z12">
        <f t="shared" si="5"/>
        <v>10.710599999999999</v>
      </c>
      <c r="AA12">
        <f t="shared" si="6"/>
        <v>16.195999999999998</v>
      </c>
    </row>
    <row r="13" spans="1:27" x14ac:dyDescent="0.2">
      <c r="A13" s="12" t="s">
        <v>8</v>
      </c>
      <c r="B13" s="8">
        <v>43738</v>
      </c>
      <c r="C13" s="7">
        <v>2.1400999999999999</v>
      </c>
      <c r="D13" s="7">
        <v>2.7090000000000001</v>
      </c>
      <c r="E13" s="7">
        <v>0.53680000000000005</v>
      </c>
      <c r="F13" s="7">
        <v>4.3639999999999999</v>
      </c>
      <c r="G13" s="7">
        <v>0.28000000000000003</v>
      </c>
      <c r="H13" s="7">
        <v>0.57199999999999995</v>
      </c>
      <c r="I13" s="12" t="s">
        <v>4</v>
      </c>
      <c r="J13" s="8">
        <v>43738</v>
      </c>
      <c r="K13" s="7">
        <v>16.516459999999999</v>
      </c>
      <c r="L13" s="7">
        <v>26.377600000000001</v>
      </c>
      <c r="M13" s="7">
        <v>13.365500000000001</v>
      </c>
      <c r="N13" s="7">
        <v>75.875</v>
      </c>
      <c r="O13" s="7">
        <v>4.9359999999999999</v>
      </c>
      <c r="P13" s="7">
        <v>10.2532</v>
      </c>
      <c r="Q13" s="7">
        <v>8</v>
      </c>
      <c r="R13" s="7">
        <v>3</v>
      </c>
      <c r="S13" s="7">
        <v>2019</v>
      </c>
      <c r="T13" s="11" t="s">
        <v>22</v>
      </c>
      <c r="U13" s="8">
        <v>43738</v>
      </c>
      <c r="V13">
        <f t="shared" si="1"/>
        <v>18.656559999999999</v>
      </c>
      <c r="W13">
        <f t="shared" si="2"/>
        <v>29.086600000000001</v>
      </c>
      <c r="X13">
        <f t="shared" si="3"/>
        <v>13.9023</v>
      </c>
      <c r="Y13">
        <f t="shared" si="4"/>
        <v>80.239000000000004</v>
      </c>
      <c r="Z13">
        <f t="shared" si="5"/>
        <v>5.2160000000000002</v>
      </c>
      <c r="AA13">
        <f t="shared" si="6"/>
        <v>10.825199999999999</v>
      </c>
    </row>
    <row r="14" spans="1:27" x14ac:dyDescent="0.2">
      <c r="A14" s="11" t="s">
        <v>8</v>
      </c>
      <c r="B14" s="6">
        <v>43769</v>
      </c>
      <c r="C14" s="5">
        <v>2.1280000000000001</v>
      </c>
      <c r="D14" s="5">
        <v>2.681</v>
      </c>
      <c r="E14" s="5">
        <v>0.55000000000000004</v>
      </c>
      <c r="F14" s="5">
        <v>4.796233</v>
      </c>
      <c r="G14" s="5">
        <v>0.308</v>
      </c>
      <c r="H14" s="5">
        <v>0.63600000000000001</v>
      </c>
      <c r="I14" s="11" t="s">
        <v>4</v>
      </c>
      <c r="J14" s="6">
        <v>43769</v>
      </c>
      <c r="K14" s="5">
        <v>19.095700000000001</v>
      </c>
      <c r="L14" s="5">
        <v>29.429099999999998</v>
      </c>
      <c r="M14" s="5">
        <v>12.393599999999999</v>
      </c>
      <c r="N14" s="5">
        <v>82.330399999999997</v>
      </c>
      <c r="O14" s="5">
        <v>7.5716000000000001</v>
      </c>
      <c r="P14" s="5">
        <v>16.346800000000002</v>
      </c>
      <c r="Q14" s="5">
        <v>9</v>
      </c>
      <c r="R14" s="5">
        <v>3</v>
      </c>
      <c r="S14" s="5">
        <v>2019</v>
      </c>
      <c r="T14" s="11" t="s">
        <v>22</v>
      </c>
      <c r="U14" s="6">
        <v>43769</v>
      </c>
      <c r="V14">
        <f t="shared" si="1"/>
        <v>21.223700000000001</v>
      </c>
      <c r="W14">
        <f t="shared" si="2"/>
        <v>32.110099999999996</v>
      </c>
      <c r="X14">
        <f t="shared" si="3"/>
        <v>12.9436</v>
      </c>
      <c r="Y14">
        <f t="shared" si="4"/>
        <v>87.126632999999998</v>
      </c>
      <c r="Z14">
        <f t="shared" si="5"/>
        <v>7.8795999999999999</v>
      </c>
      <c r="AA14">
        <f t="shared" si="6"/>
        <v>16.982800000000001</v>
      </c>
    </row>
    <row r="15" spans="1:27" x14ac:dyDescent="0.2">
      <c r="A15" s="12" t="s">
        <v>8</v>
      </c>
      <c r="B15" s="8">
        <v>43799</v>
      </c>
      <c r="C15" s="7">
        <v>2.0219999999999998</v>
      </c>
      <c r="D15" s="7">
        <v>2.6196000000000002</v>
      </c>
      <c r="E15" s="7">
        <v>0.56000000000000005</v>
      </c>
      <c r="F15" s="7">
        <v>4.8600000000000003</v>
      </c>
      <c r="G15" s="7">
        <v>0.32800000000000001</v>
      </c>
      <c r="H15" s="7">
        <v>0.6</v>
      </c>
      <c r="I15" s="12" t="s">
        <v>4</v>
      </c>
      <c r="J15" s="8">
        <v>43799</v>
      </c>
      <c r="K15" s="7">
        <v>16.702100000000002</v>
      </c>
      <c r="L15" s="7">
        <v>26.4453</v>
      </c>
      <c r="M15" s="7">
        <v>13.1609</v>
      </c>
      <c r="N15" s="7">
        <v>75.804699999999997</v>
      </c>
      <c r="O15" s="7">
        <v>5.3608000000000002</v>
      </c>
      <c r="P15" s="7">
        <v>12.206799999999999</v>
      </c>
      <c r="Q15" s="7">
        <v>10</v>
      </c>
      <c r="R15" s="7">
        <v>4</v>
      </c>
      <c r="S15" s="7">
        <v>2019</v>
      </c>
      <c r="T15" s="11" t="s">
        <v>22</v>
      </c>
      <c r="U15" s="8">
        <v>43799</v>
      </c>
      <c r="V15">
        <f t="shared" si="1"/>
        <v>18.7241</v>
      </c>
      <c r="W15">
        <f t="shared" si="2"/>
        <v>29.064900000000002</v>
      </c>
      <c r="X15">
        <f t="shared" si="3"/>
        <v>13.7209</v>
      </c>
      <c r="Y15">
        <f t="shared" si="4"/>
        <v>80.664699999999996</v>
      </c>
      <c r="Z15">
        <f t="shared" si="5"/>
        <v>5.6888000000000005</v>
      </c>
      <c r="AA15">
        <f t="shared" si="6"/>
        <v>12.806799999999999</v>
      </c>
    </row>
    <row r="16" spans="1:27" x14ac:dyDescent="0.2">
      <c r="A16" s="11" t="s">
        <v>8</v>
      </c>
      <c r="B16" s="6">
        <v>43830</v>
      </c>
      <c r="C16" s="5">
        <v>1.9910000000000001</v>
      </c>
      <c r="D16" s="5">
        <v>2.6280000000000001</v>
      </c>
      <c r="E16" s="5">
        <v>0.52400000000000002</v>
      </c>
      <c r="F16" s="5">
        <v>5.3179999999999996</v>
      </c>
      <c r="G16" s="5">
        <v>0.30399999999999999</v>
      </c>
      <c r="H16" s="5">
        <v>0.83199999999999996</v>
      </c>
      <c r="I16" s="11" t="s">
        <v>4</v>
      </c>
      <c r="J16" s="6">
        <v>43830</v>
      </c>
      <c r="K16" s="5">
        <v>19.643000000000001</v>
      </c>
      <c r="L16" s="5">
        <v>29.155799999999999</v>
      </c>
      <c r="M16" s="5">
        <v>16.060600000000001</v>
      </c>
      <c r="N16" s="5">
        <v>86.91</v>
      </c>
      <c r="O16" s="5">
        <v>5.8094000000000001</v>
      </c>
      <c r="P16" s="5">
        <v>13.2784</v>
      </c>
      <c r="Q16" s="5">
        <v>11</v>
      </c>
      <c r="R16" s="5">
        <v>4</v>
      </c>
      <c r="S16" s="5">
        <v>2019</v>
      </c>
      <c r="T16" s="11" t="s">
        <v>22</v>
      </c>
      <c r="U16" s="6">
        <v>43830</v>
      </c>
      <c r="V16">
        <f t="shared" si="1"/>
        <v>21.634</v>
      </c>
      <c r="W16">
        <f t="shared" si="2"/>
        <v>31.783799999999999</v>
      </c>
      <c r="X16">
        <f t="shared" si="3"/>
        <v>16.584600000000002</v>
      </c>
      <c r="Y16">
        <f t="shared" si="4"/>
        <v>92.227999999999994</v>
      </c>
      <c r="Z16">
        <f t="shared" si="5"/>
        <v>6.1134000000000004</v>
      </c>
      <c r="AA16">
        <f t="shared" si="6"/>
        <v>14.1104</v>
      </c>
    </row>
    <row r="17" spans="1:27" x14ac:dyDescent="0.2">
      <c r="A17" s="12" t="s">
        <v>8</v>
      </c>
      <c r="B17" s="8">
        <v>43861</v>
      </c>
      <c r="C17" s="7">
        <v>2.2269999999999999</v>
      </c>
      <c r="D17" s="7">
        <v>2.7839999999999998</v>
      </c>
      <c r="E17" s="7">
        <v>0.71099999999999997</v>
      </c>
      <c r="F17" s="7">
        <v>5.8520000000000003</v>
      </c>
      <c r="G17" s="7">
        <v>0.372</v>
      </c>
      <c r="H17" s="7">
        <v>1.3240000000000001</v>
      </c>
      <c r="I17" s="12" t="s">
        <v>4</v>
      </c>
      <c r="J17" s="8">
        <v>43861</v>
      </c>
      <c r="K17" s="7">
        <v>18.0778</v>
      </c>
      <c r="L17" s="7">
        <v>28.753299999999999</v>
      </c>
      <c r="M17" s="7">
        <v>15.3705</v>
      </c>
      <c r="N17" s="7">
        <v>84.374399999999994</v>
      </c>
      <c r="O17" s="7">
        <v>6.0666000000000002</v>
      </c>
      <c r="P17" s="7">
        <v>12.652200000000001</v>
      </c>
      <c r="Q17" s="7">
        <v>12</v>
      </c>
      <c r="R17" s="7">
        <v>4</v>
      </c>
      <c r="S17" s="7">
        <v>2019</v>
      </c>
      <c r="T17" s="11" t="s">
        <v>22</v>
      </c>
      <c r="U17" s="8">
        <v>43861</v>
      </c>
      <c r="V17">
        <f t="shared" si="1"/>
        <v>20.3048</v>
      </c>
      <c r="W17">
        <f t="shared" si="2"/>
        <v>31.537299999999998</v>
      </c>
      <c r="X17">
        <f t="shared" si="3"/>
        <v>16.081499999999998</v>
      </c>
      <c r="Y17">
        <f t="shared" si="4"/>
        <v>90.226399999999998</v>
      </c>
      <c r="Z17">
        <f t="shared" si="5"/>
        <v>6.4386000000000001</v>
      </c>
      <c r="AA17">
        <f t="shared" si="6"/>
        <v>13.9762</v>
      </c>
    </row>
    <row r="18" spans="1:27" x14ac:dyDescent="0.2">
      <c r="A18" s="11" t="s">
        <v>8</v>
      </c>
      <c r="B18" s="6">
        <v>43890</v>
      </c>
      <c r="C18" s="5">
        <v>2.2959999999999998</v>
      </c>
      <c r="D18" s="5">
        <v>2.9910000000000001</v>
      </c>
      <c r="E18" s="5">
        <v>0.67500000000000004</v>
      </c>
      <c r="F18" s="5">
        <v>6.21</v>
      </c>
      <c r="G18" s="5">
        <v>0.35</v>
      </c>
      <c r="H18" s="5">
        <v>0.97599999999999998</v>
      </c>
      <c r="I18" s="11" t="s">
        <v>4</v>
      </c>
      <c r="J18" s="6">
        <v>43890</v>
      </c>
      <c r="K18" s="5">
        <v>16.821300000000001</v>
      </c>
      <c r="L18" s="5">
        <v>25.216100000000001</v>
      </c>
      <c r="M18" s="5">
        <v>12.835800000000001</v>
      </c>
      <c r="N18" s="5">
        <v>78.406099999999995</v>
      </c>
      <c r="O18" s="5">
        <v>6.8529999999999998</v>
      </c>
      <c r="P18" s="5">
        <v>14.865399999999999</v>
      </c>
      <c r="Q18" s="5">
        <v>1</v>
      </c>
      <c r="R18" s="5">
        <v>1</v>
      </c>
      <c r="S18" s="5">
        <v>2020</v>
      </c>
      <c r="T18" s="11" t="s">
        <v>22</v>
      </c>
      <c r="U18" s="6">
        <v>43890</v>
      </c>
      <c r="V18">
        <f t="shared" si="1"/>
        <v>19.1173</v>
      </c>
      <c r="W18">
        <f t="shared" si="2"/>
        <v>28.207100000000001</v>
      </c>
      <c r="X18">
        <f t="shared" si="3"/>
        <v>13.510800000000001</v>
      </c>
      <c r="Y18">
        <f t="shared" si="4"/>
        <v>84.616099999999989</v>
      </c>
      <c r="Z18">
        <f t="shared" si="5"/>
        <v>7.2029999999999994</v>
      </c>
      <c r="AA18">
        <f t="shared" si="6"/>
        <v>15.8414</v>
      </c>
    </row>
    <row r="19" spans="1:27" x14ac:dyDescent="0.2">
      <c r="A19" s="12" t="s">
        <v>8</v>
      </c>
      <c r="B19" s="8">
        <v>43921</v>
      </c>
      <c r="C19" s="7">
        <v>2.4159999999999999</v>
      </c>
      <c r="D19" s="7">
        <v>3.081</v>
      </c>
      <c r="E19" s="7">
        <v>1.069</v>
      </c>
      <c r="F19" s="7">
        <v>7.4009999999999998</v>
      </c>
      <c r="G19" s="7">
        <v>0.35799999999999998</v>
      </c>
      <c r="H19" s="7">
        <v>1.0720000000000001</v>
      </c>
      <c r="I19" s="12" t="s">
        <v>4</v>
      </c>
      <c r="J19" s="8">
        <v>43921</v>
      </c>
      <c r="K19" s="7">
        <v>18.412199999999999</v>
      </c>
      <c r="L19" s="7">
        <v>28.676200000000001</v>
      </c>
      <c r="M19" s="7">
        <v>15.7622</v>
      </c>
      <c r="N19" s="7">
        <v>93.1036</v>
      </c>
      <c r="O19" s="7">
        <v>5.5811999999999999</v>
      </c>
      <c r="P19" s="7">
        <v>12.9964</v>
      </c>
      <c r="Q19" s="7">
        <v>2</v>
      </c>
      <c r="R19" s="7">
        <v>1</v>
      </c>
      <c r="S19" s="7">
        <v>2020</v>
      </c>
      <c r="T19" s="11" t="s">
        <v>22</v>
      </c>
      <c r="U19" s="8">
        <v>43921</v>
      </c>
      <c r="V19">
        <f t="shared" si="1"/>
        <v>20.828199999999999</v>
      </c>
      <c r="W19">
        <f t="shared" si="2"/>
        <v>31.757200000000001</v>
      </c>
      <c r="X19">
        <f t="shared" si="3"/>
        <v>16.831199999999999</v>
      </c>
      <c r="Y19">
        <f t="shared" si="4"/>
        <v>100.5046</v>
      </c>
      <c r="Z19">
        <f t="shared" si="5"/>
        <v>5.9391999999999996</v>
      </c>
      <c r="AA19">
        <f t="shared" si="6"/>
        <v>14.0684</v>
      </c>
    </row>
    <row r="20" spans="1:27" x14ac:dyDescent="0.2">
      <c r="A20" s="11" t="s">
        <v>8</v>
      </c>
      <c r="B20" s="6">
        <v>43951</v>
      </c>
      <c r="C20" s="5">
        <v>1.7509999999999999</v>
      </c>
      <c r="D20" s="5">
        <v>2.3199999999999998</v>
      </c>
      <c r="E20" s="5">
        <v>1.05</v>
      </c>
      <c r="F20" s="5">
        <v>4.9880000000000004</v>
      </c>
      <c r="G20" s="5">
        <v>0.376</v>
      </c>
      <c r="H20" s="5">
        <v>1.1240000000000001</v>
      </c>
      <c r="I20" s="11" t="s">
        <v>4</v>
      </c>
      <c r="J20" s="6">
        <v>43951</v>
      </c>
      <c r="K20" s="5">
        <v>12.770200000000001</v>
      </c>
      <c r="L20" s="5">
        <v>23.479500000000002</v>
      </c>
      <c r="M20" s="5">
        <v>11.2026</v>
      </c>
      <c r="N20" s="5">
        <v>81.488900000000001</v>
      </c>
      <c r="O20" s="5">
        <v>4.1584000000000003</v>
      </c>
      <c r="P20" s="5">
        <v>9.3544</v>
      </c>
      <c r="Q20" s="5">
        <v>3</v>
      </c>
      <c r="R20" s="5">
        <v>1</v>
      </c>
      <c r="S20" s="5">
        <v>2020</v>
      </c>
      <c r="T20" s="11" t="s">
        <v>22</v>
      </c>
      <c r="U20" s="6">
        <v>43951</v>
      </c>
      <c r="V20">
        <f t="shared" si="1"/>
        <v>14.5212</v>
      </c>
      <c r="W20">
        <f t="shared" si="2"/>
        <v>25.799500000000002</v>
      </c>
      <c r="X20">
        <f t="shared" si="3"/>
        <v>12.252600000000001</v>
      </c>
      <c r="Y20">
        <f t="shared" si="4"/>
        <v>86.476900000000001</v>
      </c>
      <c r="Z20">
        <f t="shared" si="5"/>
        <v>4.5344000000000007</v>
      </c>
      <c r="AA20">
        <f t="shared" si="6"/>
        <v>10.478400000000001</v>
      </c>
    </row>
    <row r="21" spans="1:27" x14ac:dyDescent="0.2">
      <c r="A21" s="12" t="s">
        <v>8</v>
      </c>
      <c r="B21" s="8">
        <v>43982</v>
      </c>
      <c r="C21" s="7">
        <v>1.8240000000000001</v>
      </c>
      <c r="D21" s="7">
        <v>2.6579999999999999</v>
      </c>
      <c r="E21" s="7">
        <v>0.69899999999999995</v>
      </c>
      <c r="F21" s="7">
        <v>4.7210000000000001</v>
      </c>
      <c r="G21" s="7">
        <v>0.3</v>
      </c>
      <c r="H21" s="7">
        <v>0.84399999999999997</v>
      </c>
      <c r="I21" s="12" t="s">
        <v>4</v>
      </c>
      <c r="J21" s="8">
        <v>43982</v>
      </c>
      <c r="K21" s="7">
        <v>15.488200000000001</v>
      </c>
      <c r="L21" s="7">
        <v>21.696200000000001</v>
      </c>
      <c r="M21" s="7">
        <v>10.1411</v>
      </c>
      <c r="N21" s="7">
        <v>68.861599999999996</v>
      </c>
      <c r="O21" s="7">
        <v>6.4257999999999997</v>
      </c>
      <c r="P21" s="7">
        <v>13.5296</v>
      </c>
      <c r="Q21" s="7">
        <v>4</v>
      </c>
      <c r="R21" s="7">
        <v>2</v>
      </c>
      <c r="S21" s="7">
        <v>2020</v>
      </c>
      <c r="T21" s="11" t="s">
        <v>22</v>
      </c>
      <c r="U21" s="8">
        <v>43982</v>
      </c>
      <c r="V21">
        <f t="shared" si="1"/>
        <v>17.312200000000001</v>
      </c>
      <c r="W21">
        <f t="shared" si="2"/>
        <v>24.354200000000002</v>
      </c>
      <c r="X21">
        <f t="shared" si="3"/>
        <v>10.8401</v>
      </c>
      <c r="Y21">
        <f t="shared" si="4"/>
        <v>73.582599999999999</v>
      </c>
      <c r="Z21">
        <f t="shared" si="5"/>
        <v>6.7257999999999996</v>
      </c>
      <c r="AA21">
        <f t="shared" si="6"/>
        <v>14.3736</v>
      </c>
    </row>
    <row r="22" spans="1:27" x14ac:dyDescent="0.2">
      <c r="A22" s="11" t="s">
        <v>8</v>
      </c>
      <c r="B22" s="6">
        <v>44012</v>
      </c>
      <c r="C22" s="5">
        <v>2.407</v>
      </c>
      <c r="D22" s="5">
        <v>3.3719999999999999</v>
      </c>
      <c r="E22" s="5">
        <v>1.204</v>
      </c>
      <c r="F22" s="5">
        <v>6.2939999999999996</v>
      </c>
      <c r="G22" s="5">
        <v>0.35799999999999998</v>
      </c>
      <c r="H22" s="5">
        <v>1.3320000000000001</v>
      </c>
      <c r="I22" s="11" t="s">
        <v>4</v>
      </c>
      <c r="J22" s="6">
        <v>44012</v>
      </c>
      <c r="K22" s="5">
        <v>17.810099999999998</v>
      </c>
      <c r="L22" s="5">
        <v>27.269500000000001</v>
      </c>
      <c r="M22" s="5">
        <v>13.775</v>
      </c>
      <c r="N22" s="5">
        <v>79.029399999999995</v>
      </c>
      <c r="O22" s="5">
        <v>4.5768000000000004</v>
      </c>
      <c r="P22" s="5">
        <v>9.2352000000000007</v>
      </c>
      <c r="Q22" s="5">
        <v>5</v>
      </c>
      <c r="R22" s="5">
        <v>2</v>
      </c>
      <c r="S22" s="5">
        <v>2020</v>
      </c>
      <c r="T22" s="11" t="s">
        <v>22</v>
      </c>
      <c r="U22" s="6">
        <v>44012</v>
      </c>
      <c r="V22">
        <f t="shared" si="1"/>
        <v>20.217099999999999</v>
      </c>
      <c r="W22">
        <f t="shared" si="2"/>
        <v>30.641500000000001</v>
      </c>
      <c r="X22">
        <f t="shared" si="3"/>
        <v>14.979000000000001</v>
      </c>
      <c r="Y22">
        <f t="shared" si="4"/>
        <v>85.323399999999992</v>
      </c>
      <c r="Z22">
        <f t="shared" si="5"/>
        <v>4.9348000000000001</v>
      </c>
      <c r="AA22">
        <f t="shared" si="6"/>
        <v>10.567200000000001</v>
      </c>
    </row>
    <row r="23" spans="1:27" x14ac:dyDescent="0.2">
      <c r="A23" s="12" t="s">
        <v>8</v>
      </c>
      <c r="B23" s="8">
        <v>44043</v>
      </c>
      <c r="C23" s="7">
        <v>2.5960000000000001</v>
      </c>
      <c r="D23" s="7">
        <v>3.323</v>
      </c>
      <c r="E23" s="7">
        <v>0.83899999999999997</v>
      </c>
      <c r="F23" s="7">
        <v>7.5940000000000003</v>
      </c>
      <c r="G23" s="7">
        <v>0.4</v>
      </c>
      <c r="H23" s="7">
        <v>1.044</v>
      </c>
      <c r="I23" s="12" t="s">
        <v>4</v>
      </c>
      <c r="J23" s="8">
        <v>44043</v>
      </c>
      <c r="K23" s="7">
        <v>19.941299999999998</v>
      </c>
      <c r="L23" s="7">
        <v>30.535699999999999</v>
      </c>
      <c r="M23" s="7">
        <v>13.707700000000001</v>
      </c>
      <c r="N23" s="7">
        <v>87.134500000000003</v>
      </c>
      <c r="O23" s="7">
        <v>4.5620000000000003</v>
      </c>
      <c r="P23" s="7">
        <v>9.6780000000000008</v>
      </c>
      <c r="Q23" s="7">
        <v>6</v>
      </c>
      <c r="R23" s="7">
        <v>2</v>
      </c>
      <c r="S23" s="7">
        <v>2020</v>
      </c>
      <c r="T23" s="11" t="s">
        <v>22</v>
      </c>
      <c r="U23" s="8">
        <v>44043</v>
      </c>
      <c r="V23">
        <f t="shared" si="1"/>
        <v>22.537299999999998</v>
      </c>
      <c r="W23">
        <f t="shared" si="2"/>
        <v>33.858699999999999</v>
      </c>
      <c r="X23">
        <f t="shared" si="3"/>
        <v>14.546700000000001</v>
      </c>
      <c r="Y23">
        <f t="shared" si="4"/>
        <v>94.728499999999997</v>
      </c>
      <c r="Z23">
        <f t="shared" si="5"/>
        <v>4.9620000000000006</v>
      </c>
      <c r="AA23">
        <f t="shared" si="6"/>
        <v>10.722000000000001</v>
      </c>
    </row>
    <row r="24" spans="1:27" x14ac:dyDescent="0.2">
      <c r="A24" s="11" t="s">
        <v>8</v>
      </c>
      <c r="B24" s="6">
        <v>44074</v>
      </c>
      <c r="C24" s="5">
        <v>2.375</v>
      </c>
      <c r="D24" s="5">
        <v>2.9590000000000001</v>
      </c>
      <c r="E24" s="5">
        <v>0.74399999999999999</v>
      </c>
      <c r="F24" s="5">
        <v>6.2519999999999998</v>
      </c>
      <c r="G24" s="5">
        <v>0.36599999999999999</v>
      </c>
      <c r="H24" s="5">
        <v>0.74399999999999999</v>
      </c>
      <c r="I24" s="11" t="s">
        <v>4</v>
      </c>
      <c r="J24" s="6">
        <v>44074</v>
      </c>
      <c r="K24" s="5">
        <v>16.377800000000001</v>
      </c>
      <c r="L24" s="5">
        <v>24.509</v>
      </c>
      <c r="M24" s="5">
        <v>11.022600000000001</v>
      </c>
      <c r="N24" s="5">
        <v>78.979900000000001</v>
      </c>
      <c r="O24" s="5">
        <v>5.0372000000000003</v>
      </c>
      <c r="P24" s="5">
        <v>9.9580000000000002</v>
      </c>
      <c r="Q24" s="5">
        <v>7</v>
      </c>
      <c r="R24" s="5">
        <v>3</v>
      </c>
      <c r="S24" s="5">
        <v>2020</v>
      </c>
      <c r="T24" s="11" t="s">
        <v>22</v>
      </c>
      <c r="U24" s="6">
        <v>44074</v>
      </c>
      <c r="V24">
        <f t="shared" si="1"/>
        <v>18.752800000000001</v>
      </c>
      <c r="W24">
        <f t="shared" si="2"/>
        <v>27.468</v>
      </c>
      <c r="X24">
        <f t="shared" si="3"/>
        <v>11.7666</v>
      </c>
      <c r="Y24">
        <f t="shared" si="4"/>
        <v>85.231899999999996</v>
      </c>
      <c r="Z24">
        <f t="shared" si="5"/>
        <v>5.4032</v>
      </c>
      <c r="AA24">
        <f t="shared" si="6"/>
        <v>10.702</v>
      </c>
    </row>
    <row r="25" spans="1:27" x14ac:dyDescent="0.2">
      <c r="A25" s="12" t="s">
        <v>8</v>
      </c>
      <c r="B25" s="8">
        <v>44104</v>
      </c>
      <c r="C25" s="7">
        <v>2.3650000000000002</v>
      </c>
      <c r="D25" s="7">
        <v>2.597</v>
      </c>
      <c r="E25" s="7">
        <v>0.65100000000000002</v>
      </c>
      <c r="F25" s="7">
        <v>5.4820000000000002</v>
      </c>
      <c r="G25" s="7">
        <v>0.312</v>
      </c>
      <c r="H25" s="7">
        <v>0.65600000000000003</v>
      </c>
      <c r="I25" s="12" t="s">
        <v>4</v>
      </c>
      <c r="J25" s="8">
        <v>44104</v>
      </c>
      <c r="K25" s="7">
        <v>17.002700000000001</v>
      </c>
      <c r="L25" s="7">
        <v>25.525099999999998</v>
      </c>
      <c r="M25" s="7">
        <v>11.8423</v>
      </c>
      <c r="N25" s="7">
        <v>77.706999999999994</v>
      </c>
      <c r="O25" s="7">
        <v>5.8330000000000002</v>
      </c>
      <c r="P25" s="7">
        <v>11.5092</v>
      </c>
      <c r="Q25" s="7">
        <v>8</v>
      </c>
      <c r="R25" s="7">
        <v>3</v>
      </c>
      <c r="S25" s="7">
        <v>2020</v>
      </c>
      <c r="T25" s="11" t="s">
        <v>22</v>
      </c>
      <c r="U25" s="8">
        <v>44104</v>
      </c>
      <c r="V25">
        <f t="shared" si="1"/>
        <v>19.367699999999999</v>
      </c>
      <c r="W25">
        <f t="shared" si="2"/>
        <v>28.1221</v>
      </c>
      <c r="X25">
        <f t="shared" si="3"/>
        <v>12.4933</v>
      </c>
      <c r="Y25">
        <f t="shared" si="4"/>
        <v>83.188999999999993</v>
      </c>
      <c r="Z25">
        <f t="shared" si="5"/>
        <v>6.1450000000000005</v>
      </c>
      <c r="AA25">
        <f t="shared" si="6"/>
        <v>12.1652</v>
      </c>
    </row>
    <row r="26" spans="1:27" x14ac:dyDescent="0.2">
      <c r="A26" s="11" t="s">
        <v>8</v>
      </c>
      <c r="B26" s="6">
        <v>44135</v>
      </c>
      <c r="C26" s="5">
        <v>1.756</v>
      </c>
      <c r="D26" s="5">
        <v>2.351</v>
      </c>
      <c r="E26" s="5">
        <v>0.38600000000000001</v>
      </c>
      <c r="F26" s="5">
        <v>4.5030000000000001</v>
      </c>
      <c r="G26" s="5">
        <v>0.29399999999999998</v>
      </c>
      <c r="H26" s="5">
        <v>0.57599999999999996</v>
      </c>
      <c r="I26" s="11" t="s">
        <v>4</v>
      </c>
      <c r="J26" s="6">
        <v>44135</v>
      </c>
      <c r="K26" s="5">
        <v>15.4543</v>
      </c>
      <c r="L26" s="5">
        <v>25.8279</v>
      </c>
      <c r="M26" s="5">
        <v>10.4345</v>
      </c>
      <c r="N26" s="5">
        <v>72.237799999999993</v>
      </c>
      <c r="O26" s="5">
        <v>5.7304000000000004</v>
      </c>
      <c r="P26" s="5">
        <v>12.004799999999999</v>
      </c>
      <c r="Q26" s="5">
        <v>9</v>
      </c>
      <c r="R26" s="5">
        <v>3</v>
      </c>
      <c r="S26" s="5">
        <v>2020</v>
      </c>
      <c r="T26" s="11" t="s">
        <v>22</v>
      </c>
      <c r="U26" s="6">
        <v>44135</v>
      </c>
      <c r="V26">
        <f t="shared" si="1"/>
        <v>17.2103</v>
      </c>
      <c r="W26">
        <f t="shared" si="2"/>
        <v>28.178899999999999</v>
      </c>
      <c r="X26">
        <f t="shared" si="3"/>
        <v>10.820499999999999</v>
      </c>
      <c r="Y26">
        <f t="shared" si="4"/>
        <v>76.740799999999993</v>
      </c>
      <c r="Z26">
        <f t="shared" si="5"/>
        <v>6.0244</v>
      </c>
      <c r="AA26">
        <f t="shared" si="6"/>
        <v>12.5808</v>
      </c>
    </row>
    <row r="27" spans="1:27" x14ac:dyDescent="0.2">
      <c r="A27" s="12" t="s">
        <v>8</v>
      </c>
      <c r="B27" s="8">
        <v>44165</v>
      </c>
      <c r="C27" s="7">
        <v>1.5589999999999999</v>
      </c>
      <c r="D27" s="7">
        <v>2.161</v>
      </c>
      <c r="E27" s="7">
        <v>0.39600000000000002</v>
      </c>
      <c r="F27" s="7">
        <v>4.2670000000000003</v>
      </c>
      <c r="G27" s="7">
        <v>0.218</v>
      </c>
      <c r="H27" s="7">
        <v>0.50800000000000001</v>
      </c>
      <c r="I27" s="12" t="s">
        <v>4</v>
      </c>
      <c r="J27" s="8">
        <v>44165</v>
      </c>
      <c r="K27" s="7">
        <v>16.17052</v>
      </c>
      <c r="L27" s="7">
        <v>24.902200000000001</v>
      </c>
      <c r="M27" s="7">
        <v>11.176500000000001</v>
      </c>
      <c r="N27" s="7">
        <v>73.0976</v>
      </c>
      <c r="O27" s="7">
        <v>5.4686000000000003</v>
      </c>
      <c r="P27" s="7">
        <v>10.539199999999999</v>
      </c>
      <c r="Q27" s="7">
        <v>10</v>
      </c>
      <c r="R27" s="7">
        <v>4</v>
      </c>
      <c r="S27" s="7">
        <v>2020</v>
      </c>
      <c r="T27" s="11" t="s">
        <v>22</v>
      </c>
      <c r="U27" s="8">
        <v>44165</v>
      </c>
      <c r="V27">
        <f t="shared" si="1"/>
        <v>17.729520000000001</v>
      </c>
      <c r="W27">
        <f t="shared" si="2"/>
        <v>27.063200000000002</v>
      </c>
      <c r="X27">
        <f t="shared" si="3"/>
        <v>11.572500000000002</v>
      </c>
      <c r="Y27">
        <f t="shared" si="4"/>
        <v>77.364599999999996</v>
      </c>
      <c r="Z27">
        <f t="shared" si="5"/>
        <v>5.6866000000000003</v>
      </c>
      <c r="AA27">
        <f t="shared" si="6"/>
        <v>11.0472</v>
      </c>
    </row>
    <row r="28" spans="1:27" x14ac:dyDescent="0.2">
      <c r="A28" s="11" t="s">
        <v>8</v>
      </c>
      <c r="B28" s="6">
        <v>44196</v>
      </c>
      <c r="C28" s="5">
        <v>1.772</v>
      </c>
      <c r="D28" s="5">
        <v>2.4870000000000001</v>
      </c>
      <c r="E28" s="5">
        <v>0.503</v>
      </c>
      <c r="F28" s="5">
        <v>4.9260000000000002</v>
      </c>
      <c r="G28" s="5">
        <v>0.25600000000000001</v>
      </c>
      <c r="H28" s="5">
        <v>0.55600000000000005</v>
      </c>
      <c r="I28" s="11" t="s">
        <v>4</v>
      </c>
      <c r="J28" s="6">
        <v>44196</v>
      </c>
      <c r="K28" s="5">
        <v>17.611160000000002</v>
      </c>
      <c r="L28" s="5">
        <v>28.027899999999999</v>
      </c>
      <c r="M28" s="5">
        <v>11.6761</v>
      </c>
      <c r="N28" s="5">
        <v>81.353700000000003</v>
      </c>
      <c r="O28" s="5">
        <v>5.0446</v>
      </c>
      <c r="P28" s="5">
        <v>9.9388000000000005</v>
      </c>
      <c r="Q28" s="5">
        <v>11</v>
      </c>
      <c r="R28" s="5">
        <v>4</v>
      </c>
      <c r="S28" s="5">
        <v>2020</v>
      </c>
      <c r="T28" s="11" t="s">
        <v>22</v>
      </c>
      <c r="U28" s="6">
        <v>44196</v>
      </c>
      <c r="V28">
        <f t="shared" si="1"/>
        <v>19.38316</v>
      </c>
      <c r="W28">
        <f t="shared" si="2"/>
        <v>30.514899999999997</v>
      </c>
      <c r="X28">
        <f t="shared" si="3"/>
        <v>12.1791</v>
      </c>
      <c r="Y28">
        <f t="shared" si="4"/>
        <v>86.279700000000005</v>
      </c>
      <c r="Z28">
        <f t="shared" si="5"/>
        <v>5.3006000000000002</v>
      </c>
      <c r="AA28">
        <f t="shared" si="6"/>
        <v>10.494800000000001</v>
      </c>
    </row>
    <row r="29" spans="1:27" x14ac:dyDescent="0.2">
      <c r="A29" s="12" t="s">
        <v>8</v>
      </c>
      <c r="B29" s="8">
        <v>44227</v>
      </c>
      <c r="C29" s="7">
        <v>1.212</v>
      </c>
      <c r="D29" s="7">
        <v>1.821</v>
      </c>
      <c r="E29" s="7">
        <v>0.56999999999999995</v>
      </c>
      <c r="F29" s="7">
        <v>2.9929999999999999</v>
      </c>
      <c r="G29" s="7">
        <v>0.20200000000000001</v>
      </c>
      <c r="H29" s="7">
        <v>0.54800000000000004</v>
      </c>
      <c r="I29" s="12" t="s">
        <v>4</v>
      </c>
      <c r="J29" s="8">
        <v>44227</v>
      </c>
      <c r="K29" s="7">
        <v>10.64424</v>
      </c>
      <c r="L29" s="7">
        <v>20.4693</v>
      </c>
      <c r="M29" s="7">
        <v>10.1013</v>
      </c>
      <c r="N29" s="7">
        <v>67.336200000000005</v>
      </c>
      <c r="O29" s="7">
        <v>5.2702</v>
      </c>
      <c r="P29" s="7">
        <v>11.0304</v>
      </c>
      <c r="Q29" s="7">
        <v>12</v>
      </c>
      <c r="R29" s="7">
        <v>4</v>
      </c>
      <c r="S29" s="7">
        <v>2020</v>
      </c>
      <c r="T29" s="11" t="s">
        <v>22</v>
      </c>
      <c r="U29" s="8">
        <v>44227</v>
      </c>
      <c r="V29">
        <f t="shared" si="1"/>
        <v>11.85624</v>
      </c>
      <c r="W29">
        <f t="shared" si="2"/>
        <v>22.290300000000002</v>
      </c>
      <c r="X29">
        <f t="shared" si="3"/>
        <v>10.6713</v>
      </c>
      <c r="Y29">
        <f t="shared" si="4"/>
        <v>70.3292</v>
      </c>
      <c r="Z29">
        <f t="shared" si="5"/>
        <v>5.4722</v>
      </c>
      <c r="AA29">
        <f t="shared" si="6"/>
        <v>11.5784</v>
      </c>
    </row>
    <row r="30" spans="1:27" x14ac:dyDescent="0.2">
      <c r="A30" s="11" t="s">
        <v>8</v>
      </c>
      <c r="B30" s="6">
        <v>44255</v>
      </c>
      <c r="C30" s="5">
        <v>1.7609999999999999</v>
      </c>
      <c r="D30" s="5">
        <v>2.948</v>
      </c>
      <c r="E30" s="5">
        <v>1.0940000000000001</v>
      </c>
      <c r="F30" s="5">
        <v>5.7309999999999999</v>
      </c>
      <c r="G30" s="5">
        <v>0.23400000000000001</v>
      </c>
      <c r="H30" s="5">
        <v>0.46400000000000002</v>
      </c>
      <c r="I30" s="11" t="s">
        <v>4</v>
      </c>
      <c r="J30" s="6">
        <v>44255</v>
      </c>
      <c r="K30" s="5">
        <v>11.12388</v>
      </c>
      <c r="L30" s="5">
        <v>22.451699999999999</v>
      </c>
      <c r="M30" s="5">
        <v>9.2431999999999999</v>
      </c>
      <c r="N30" s="5">
        <v>55.754800000000003</v>
      </c>
      <c r="O30" s="5">
        <v>4.7236000000000002</v>
      </c>
      <c r="P30" s="5">
        <v>9.1577999999999999</v>
      </c>
      <c r="Q30" s="5">
        <v>1</v>
      </c>
      <c r="R30" s="5">
        <v>1</v>
      </c>
      <c r="S30" s="5">
        <v>2021</v>
      </c>
      <c r="T30" s="11" t="s">
        <v>22</v>
      </c>
      <c r="U30" s="6">
        <v>44255</v>
      </c>
      <c r="V30">
        <f t="shared" si="1"/>
        <v>12.884879999999999</v>
      </c>
      <c r="W30">
        <f t="shared" si="2"/>
        <v>25.399699999999999</v>
      </c>
      <c r="X30">
        <f t="shared" si="3"/>
        <v>10.337199999999999</v>
      </c>
      <c r="Y30">
        <f t="shared" si="4"/>
        <v>61.485800000000005</v>
      </c>
      <c r="Z30">
        <f t="shared" si="5"/>
        <v>4.9576000000000002</v>
      </c>
      <c r="AA30">
        <f t="shared" si="6"/>
        <v>9.6218000000000004</v>
      </c>
    </row>
    <row r="31" spans="1:27" x14ac:dyDescent="0.2">
      <c r="A31" s="12" t="s">
        <v>8</v>
      </c>
      <c r="B31" s="8">
        <v>44286</v>
      </c>
      <c r="C31" s="7">
        <v>2.306</v>
      </c>
      <c r="D31" s="7">
        <v>4.1883999999999997</v>
      </c>
      <c r="E31" s="7">
        <v>1.1353</v>
      </c>
      <c r="F31" s="7">
        <v>8.9139999999999997</v>
      </c>
      <c r="G31" s="7">
        <v>0.36</v>
      </c>
      <c r="H31" s="7">
        <v>0.81200000000000006</v>
      </c>
      <c r="I31" s="12" t="s">
        <v>4</v>
      </c>
      <c r="J31" s="8">
        <v>44286</v>
      </c>
      <c r="K31" s="7">
        <v>17.384620000000002</v>
      </c>
      <c r="L31" s="7">
        <v>31.840599999999998</v>
      </c>
      <c r="M31" s="7">
        <v>9.9778000000000002</v>
      </c>
      <c r="N31" s="7">
        <v>82.182699999999997</v>
      </c>
      <c r="O31" s="7">
        <v>5.2843999999999998</v>
      </c>
      <c r="P31" s="7">
        <v>11.862399999999999</v>
      </c>
      <c r="Q31" s="7">
        <v>2</v>
      </c>
      <c r="R31" s="7">
        <v>1</v>
      </c>
      <c r="S31" s="7">
        <v>2021</v>
      </c>
      <c r="T31" s="11" t="s">
        <v>22</v>
      </c>
      <c r="U31" s="8">
        <v>44286</v>
      </c>
      <c r="V31">
        <f t="shared" si="1"/>
        <v>19.690620000000003</v>
      </c>
      <c r="W31">
        <f t="shared" si="2"/>
        <v>36.028999999999996</v>
      </c>
      <c r="X31">
        <f t="shared" si="3"/>
        <v>11.113099999999999</v>
      </c>
      <c r="Y31">
        <f t="shared" si="4"/>
        <v>91.096699999999998</v>
      </c>
      <c r="Z31">
        <f t="shared" si="5"/>
        <v>5.6444000000000001</v>
      </c>
      <c r="AA31">
        <f t="shared" si="6"/>
        <v>12.674399999999999</v>
      </c>
    </row>
    <row r="32" spans="1:27" x14ac:dyDescent="0.2">
      <c r="A32" s="11" t="s">
        <v>8</v>
      </c>
      <c r="B32" s="6">
        <v>44316</v>
      </c>
      <c r="C32" s="5">
        <v>1.637</v>
      </c>
      <c r="D32" s="5">
        <v>2.7719999999999998</v>
      </c>
      <c r="E32" s="5">
        <v>0.66200000000000003</v>
      </c>
      <c r="F32" s="5">
        <v>6.5</v>
      </c>
      <c r="G32" s="5">
        <v>0.28199999999999997</v>
      </c>
      <c r="H32" s="5">
        <v>0.60799999999999998</v>
      </c>
      <c r="I32" s="11" t="s">
        <v>4</v>
      </c>
      <c r="J32" s="6">
        <v>44316</v>
      </c>
      <c r="K32" s="5">
        <v>14.258279999999999</v>
      </c>
      <c r="L32" s="5">
        <v>26.176300000000001</v>
      </c>
      <c r="M32" s="5">
        <v>8.3133999999999997</v>
      </c>
      <c r="N32" s="5">
        <v>66.458399999999997</v>
      </c>
      <c r="O32" s="5">
        <v>4.5784000000000002</v>
      </c>
      <c r="P32" s="5">
        <v>8.4564000000000004</v>
      </c>
      <c r="Q32" s="5">
        <v>3</v>
      </c>
      <c r="R32" s="5">
        <v>1</v>
      </c>
      <c r="S32" s="5">
        <v>2021</v>
      </c>
      <c r="T32" s="11" t="s">
        <v>22</v>
      </c>
      <c r="U32" s="6">
        <v>44316</v>
      </c>
      <c r="V32">
        <f t="shared" si="1"/>
        <v>15.89528</v>
      </c>
      <c r="W32">
        <f t="shared" si="2"/>
        <v>28.9483</v>
      </c>
      <c r="X32">
        <f t="shared" si="3"/>
        <v>8.9754000000000005</v>
      </c>
      <c r="Y32">
        <f t="shared" si="4"/>
        <v>72.958399999999997</v>
      </c>
      <c r="Z32">
        <f t="shared" si="5"/>
        <v>4.8604000000000003</v>
      </c>
      <c r="AA32">
        <f t="shared" si="6"/>
        <v>9.0644000000000009</v>
      </c>
    </row>
    <row r="33" spans="1:27" x14ac:dyDescent="0.2">
      <c r="A33" s="12" t="s">
        <v>8</v>
      </c>
      <c r="B33" s="8">
        <v>44347</v>
      </c>
      <c r="C33" s="7">
        <v>1.302</v>
      </c>
      <c r="D33" s="7">
        <v>2.044</v>
      </c>
      <c r="E33" s="7">
        <v>0.50800000000000001</v>
      </c>
      <c r="F33" s="7">
        <v>4.8959999999999999</v>
      </c>
      <c r="G33" s="7">
        <v>0.21199999999999999</v>
      </c>
      <c r="H33" s="7">
        <v>0.33200000000000002</v>
      </c>
      <c r="I33" s="12" t="s">
        <v>4</v>
      </c>
      <c r="J33" s="8">
        <v>44347</v>
      </c>
      <c r="K33" s="7">
        <v>12.466900000000001</v>
      </c>
      <c r="L33" s="7">
        <v>20.562200000000001</v>
      </c>
      <c r="M33" s="7">
        <v>8.5988000000000007</v>
      </c>
      <c r="N33" s="7">
        <v>66.796700000000001</v>
      </c>
      <c r="O33" s="7">
        <v>4.8343999999999996</v>
      </c>
      <c r="P33" s="7">
        <v>4.7055999999999996</v>
      </c>
      <c r="Q33" s="7">
        <v>4</v>
      </c>
      <c r="R33" s="7">
        <v>2</v>
      </c>
      <c r="S33" s="7">
        <v>2021</v>
      </c>
      <c r="T33" s="11" t="s">
        <v>22</v>
      </c>
      <c r="U33" s="8">
        <v>44347</v>
      </c>
      <c r="V33">
        <f t="shared" si="1"/>
        <v>13.7689</v>
      </c>
      <c r="W33">
        <f t="shared" si="2"/>
        <v>22.606200000000001</v>
      </c>
      <c r="X33">
        <f t="shared" si="3"/>
        <v>9.1067999999999998</v>
      </c>
      <c r="Y33">
        <f t="shared" si="4"/>
        <v>71.692700000000002</v>
      </c>
      <c r="Z33">
        <f t="shared" si="5"/>
        <v>5.0463999999999993</v>
      </c>
      <c r="AA33">
        <f t="shared" si="6"/>
        <v>5.0375999999999994</v>
      </c>
    </row>
    <row r="34" spans="1:27" x14ac:dyDescent="0.2">
      <c r="A34" s="11" t="s">
        <v>8</v>
      </c>
      <c r="B34" s="6">
        <v>44377</v>
      </c>
      <c r="C34" s="5">
        <v>1.3149999999999999</v>
      </c>
      <c r="D34" s="5">
        <v>1.8240000000000001</v>
      </c>
      <c r="E34" s="5">
        <v>0.441</v>
      </c>
      <c r="F34" s="5">
        <v>4.351</v>
      </c>
      <c r="G34" s="5">
        <v>0.46</v>
      </c>
      <c r="H34" s="5">
        <v>0.316</v>
      </c>
      <c r="I34" s="11" t="s">
        <v>4</v>
      </c>
      <c r="J34" s="6">
        <v>44377</v>
      </c>
      <c r="K34" s="5">
        <v>14.438700000000001</v>
      </c>
      <c r="L34" s="5">
        <v>25.583600000000001</v>
      </c>
      <c r="M34" s="5">
        <v>9.3026</v>
      </c>
      <c r="N34" s="5">
        <v>75.010400000000004</v>
      </c>
      <c r="O34" s="5">
        <v>7.4698000000000002</v>
      </c>
      <c r="P34" s="5">
        <v>3.2612000000000001</v>
      </c>
      <c r="Q34" s="5">
        <v>5</v>
      </c>
      <c r="R34" s="5">
        <v>2</v>
      </c>
      <c r="S34" s="5">
        <v>2021</v>
      </c>
      <c r="T34" s="11" t="s">
        <v>22</v>
      </c>
      <c r="U34" s="6">
        <v>44377</v>
      </c>
      <c r="V34">
        <f t="shared" si="1"/>
        <v>15.7537</v>
      </c>
      <c r="W34">
        <f t="shared" si="2"/>
        <v>27.407600000000002</v>
      </c>
      <c r="X34">
        <f t="shared" si="3"/>
        <v>9.7436000000000007</v>
      </c>
      <c r="Y34">
        <f t="shared" si="4"/>
        <v>79.361400000000003</v>
      </c>
      <c r="Z34">
        <f t="shared" si="5"/>
        <v>7.9298000000000002</v>
      </c>
      <c r="AA34">
        <f t="shared" si="6"/>
        <v>3.5771999999999999</v>
      </c>
    </row>
    <row r="35" spans="1:27" x14ac:dyDescent="0.2">
      <c r="A35" s="12" t="s">
        <v>8</v>
      </c>
      <c r="B35" s="8">
        <v>44408</v>
      </c>
      <c r="C35" s="7">
        <v>1.0429999999999999</v>
      </c>
      <c r="D35" s="7">
        <v>1.6160000000000001</v>
      </c>
      <c r="E35" s="7">
        <v>0.33800000000000002</v>
      </c>
      <c r="F35" s="7">
        <v>3.375</v>
      </c>
      <c r="G35" s="7">
        <v>0.17399999999999999</v>
      </c>
      <c r="H35" s="7">
        <v>0.22</v>
      </c>
      <c r="I35" s="12" t="s">
        <v>4</v>
      </c>
      <c r="J35" s="8">
        <v>44408</v>
      </c>
      <c r="K35" s="7">
        <v>11.719900000000001</v>
      </c>
      <c r="L35" s="7">
        <v>20.2517</v>
      </c>
      <c r="M35" s="7">
        <v>6.9907000000000004</v>
      </c>
      <c r="N35" s="7">
        <v>66.7</v>
      </c>
      <c r="O35" s="7">
        <v>6.0602</v>
      </c>
      <c r="P35" s="7">
        <v>3.2955999999999999</v>
      </c>
      <c r="Q35" s="7">
        <v>6</v>
      </c>
      <c r="R35" s="7">
        <v>2</v>
      </c>
      <c r="S35" s="7">
        <v>2021</v>
      </c>
      <c r="T35" s="11" t="s">
        <v>22</v>
      </c>
      <c r="U35" s="8">
        <v>44408</v>
      </c>
      <c r="V35">
        <f t="shared" si="1"/>
        <v>12.7629</v>
      </c>
      <c r="W35">
        <f t="shared" si="2"/>
        <v>21.867699999999999</v>
      </c>
      <c r="X35">
        <f t="shared" si="3"/>
        <v>7.3287000000000004</v>
      </c>
      <c r="Y35">
        <f t="shared" si="4"/>
        <v>70.075000000000003</v>
      </c>
      <c r="Z35">
        <f t="shared" si="5"/>
        <v>6.2342000000000004</v>
      </c>
      <c r="AA35">
        <f t="shared" si="6"/>
        <v>3.5156000000000001</v>
      </c>
    </row>
    <row r="36" spans="1:27" x14ac:dyDescent="0.2">
      <c r="A36" s="11" t="s">
        <v>8</v>
      </c>
      <c r="B36" s="6">
        <v>44439</v>
      </c>
      <c r="C36" s="5">
        <v>1.0549999999999999</v>
      </c>
      <c r="D36" s="5">
        <v>1.5755999999999999</v>
      </c>
      <c r="E36" s="5">
        <v>0.38800000000000001</v>
      </c>
      <c r="F36" s="5">
        <v>3.7330000000000001</v>
      </c>
      <c r="G36" s="5">
        <v>0.17</v>
      </c>
      <c r="H36" s="5">
        <v>0.26800000000000002</v>
      </c>
      <c r="I36" s="11" t="s">
        <v>4</v>
      </c>
      <c r="J36" s="6">
        <v>44439</v>
      </c>
      <c r="K36" s="5">
        <v>10.7654</v>
      </c>
      <c r="L36" s="5">
        <v>18.328900000000001</v>
      </c>
      <c r="M36" s="5">
        <v>6.5698999999999996</v>
      </c>
      <c r="N36" s="5">
        <v>61.976999999999997</v>
      </c>
      <c r="O36" s="5">
        <v>5.4641999999999999</v>
      </c>
      <c r="P36" s="5">
        <v>3.4184000000000001</v>
      </c>
      <c r="Q36" s="5">
        <v>7</v>
      </c>
      <c r="R36" s="5">
        <v>3</v>
      </c>
      <c r="S36" s="5">
        <v>2021</v>
      </c>
      <c r="T36" s="11" t="s">
        <v>22</v>
      </c>
      <c r="U36" s="6">
        <v>44439</v>
      </c>
      <c r="V36">
        <f t="shared" si="1"/>
        <v>11.820399999999999</v>
      </c>
      <c r="W36">
        <f t="shared" si="2"/>
        <v>19.904500000000002</v>
      </c>
      <c r="X36">
        <f t="shared" si="3"/>
        <v>6.9578999999999995</v>
      </c>
      <c r="Y36">
        <f t="shared" si="4"/>
        <v>65.709999999999994</v>
      </c>
      <c r="Z36">
        <f t="shared" si="5"/>
        <v>5.6341999999999999</v>
      </c>
      <c r="AA36">
        <f t="shared" si="6"/>
        <v>3.6863999999999999</v>
      </c>
    </row>
    <row r="37" spans="1:27" x14ac:dyDescent="0.2">
      <c r="A37" s="12" t="s">
        <v>8</v>
      </c>
      <c r="B37" s="8">
        <v>44469</v>
      </c>
      <c r="C37" s="7">
        <v>1.2370000000000001</v>
      </c>
      <c r="D37" s="7">
        <v>1.95</v>
      </c>
      <c r="E37" s="7">
        <v>0.433</v>
      </c>
      <c r="F37" s="7">
        <v>4.51</v>
      </c>
      <c r="G37" s="7">
        <v>0.21</v>
      </c>
      <c r="H37" s="7">
        <v>0.47199999999999998</v>
      </c>
      <c r="I37" s="12" t="s">
        <v>4</v>
      </c>
      <c r="J37" s="8">
        <v>44469</v>
      </c>
      <c r="K37" s="7">
        <v>12.367699999999999</v>
      </c>
      <c r="L37" s="7">
        <v>21.703299999999999</v>
      </c>
      <c r="M37" s="7">
        <v>6.8800999999999997</v>
      </c>
      <c r="N37" s="7">
        <v>60.185600000000001</v>
      </c>
      <c r="O37" s="7">
        <v>3.8628</v>
      </c>
      <c r="P37" s="7">
        <v>9.5475999999999992</v>
      </c>
      <c r="Q37" s="7">
        <v>8</v>
      </c>
      <c r="R37" s="7">
        <v>3</v>
      </c>
      <c r="S37" s="7">
        <v>2021</v>
      </c>
      <c r="T37" s="11" t="s">
        <v>22</v>
      </c>
      <c r="U37" s="8">
        <v>44469</v>
      </c>
      <c r="V37">
        <f t="shared" si="1"/>
        <v>13.604699999999999</v>
      </c>
      <c r="W37">
        <f t="shared" si="2"/>
        <v>23.653299999999998</v>
      </c>
      <c r="X37">
        <f t="shared" si="3"/>
        <v>7.3130999999999995</v>
      </c>
      <c r="Y37">
        <f t="shared" si="4"/>
        <v>64.695599999999999</v>
      </c>
      <c r="Z37">
        <f t="shared" si="5"/>
        <v>4.0728</v>
      </c>
      <c r="AA37">
        <f t="shared" si="6"/>
        <v>10.019599999999999</v>
      </c>
    </row>
    <row r="38" spans="1:27" x14ac:dyDescent="0.2">
      <c r="A38" s="11" t="s">
        <v>8</v>
      </c>
      <c r="B38" s="6">
        <v>44500</v>
      </c>
      <c r="C38" s="5">
        <v>1.3460000000000001</v>
      </c>
      <c r="D38" s="5">
        <v>2.1539999999999999</v>
      </c>
      <c r="E38" s="5">
        <v>0.30099999999999999</v>
      </c>
      <c r="F38" s="5">
        <v>4.2300000000000004</v>
      </c>
      <c r="G38" s="5">
        <v>0.17199999999999999</v>
      </c>
      <c r="H38" s="5">
        <v>0.45600000000000002</v>
      </c>
      <c r="I38" s="11" t="s">
        <v>4</v>
      </c>
      <c r="J38" s="6">
        <v>44500</v>
      </c>
      <c r="K38" s="5">
        <v>12.4305</v>
      </c>
      <c r="L38" s="5">
        <v>22.509</v>
      </c>
      <c r="M38" s="5">
        <v>6.81</v>
      </c>
      <c r="N38" s="5">
        <v>60.044800000000002</v>
      </c>
      <c r="O38" s="5">
        <v>3.8492000000000002</v>
      </c>
      <c r="P38" s="5">
        <v>9.2379999999999995</v>
      </c>
      <c r="Q38" s="5">
        <v>9</v>
      </c>
      <c r="R38" s="5">
        <v>3</v>
      </c>
      <c r="S38" s="5">
        <v>2021</v>
      </c>
      <c r="T38" s="11" t="s">
        <v>22</v>
      </c>
      <c r="U38" s="6">
        <v>44500</v>
      </c>
      <c r="V38">
        <f t="shared" si="1"/>
        <v>13.7765</v>
      </c>
      <c r="W38">
        <f t="shared" si="2"/>
        <v>24.663</v>
      </c>
      <c r="X38">
        <f t="shared" si="3"/>
        <v>7.1109999999999998</v>
      </c>
      <c r="Y38">
        <f t="shared" si="4"/>
        <v>64.274799999999999</v>
      </c>
      <c r="Z38">
        <f t="shared" si="5"/>
        <v>4.0212000000000003</v>
      </c>
      <c r="AA38">
        <f t="shared" si="6"/>
        <v>9.6939999999999991</v>
      </c>
    </row>
    <row r="39" spans="1:27" x14ac:dyDescent="0.2">
      <c r="A39" s="12" t="s">
        <v>8</v>
      </c>
      <c r="B39" s="8">
        <v>44530</v>
      </c>
      <c r="C39" s="7">
        <v>1.5629999999999999</v>
      </c>
      <c r="D39" s="7">
        <v>2.5539999999999998</v>
      </c>
      <c r="E39" s="7">
        <v>0.38200000000000001</v>
      </c>
      <c r="F39" s="7">
        <v>5.3739999999999997</v>
      </c>
      <c r="G39" s="7">
        <v>0.19</v>
      </c>
      <c r="H39" s="7">
        <v>0.39600000000000002</v>
      </c>
      <c r="I39" s="12" t="s">
        <v>4</v>
      </c>
      <c r="J39" s="8">
        <v>44530</v>
      </c>
      <c r="K39" s="7">
        <v>13.6426</v>
      </c>
      <c r="L39" s="7">
        <v>24.015499999999999</v>
      </c>
      <c r="M39" s="7">
        <v>6.883</v>
      </c>
      <c r="N39" s="7">
        <v>60.887999999999998</v>
      </c>
      <c r="O39" s="7">
        <v>3.5981999999999998</v>
      </c>
      <c r="P39" s="7">
        <v>7.5979999999999999</v>
      </c>
      <c r="Q39" s="7">
        <v>10</v>
      </c>
      <c r="R39" s="7">
        <v>4</v>
      </c>
      <c r="S39" s="7">
        <v>2021</v>
      </c>
      <c r="T39" s="11" t="s">
        <v>22</v>
      </c>
      <c r="U39" s="8">
        <v>44530</v>
      </c>
      <c r="V39">
        <f t="shared" si="1"/>
        <v>15.2056</v>
      </c>
      <c r="W39">
        <f t="shared" si="2"/>
        <v>26.569499999999998</v>
      </c>
      <c r="X39">
        <f t="shared" si="3"/>
        <v>7.2649999999999997</v>
      </c>
      <c r="Y39">
        <f t="shared" si="4"/>
        <v>66.262</v>
      </c>
      <c r="Z39">
        <f t="shared" si="5"/>
        <v>3.7881999999999998</v>
      </c>
      <c r="AA39">
        <f t="shared" si="6"/>
        <v>7.9939999999999998</v>
      </c>
    </row>
    <row r="40" spans="1:27" x14ac:dyDescent="0.2">
      <c r="A40" s="11" t="s">
        <v>8</v>
      </c>
      <c r="B40" s="6">
        <v>44561</v>
      </c>
      <c r="C40" s="5">
        <v>1.613</v>
      </c>
      <c r="D40" s="5">
        <v>2.5634000000000001</v>
      </c>
      <c r="E40" s="5">
        <v>0.41199999999999998</v>
      </c>
      <c r="F40" s="5">
        <v>6.2619999999999996</v>
      </c>
      <c r="G40" s="5">
        <v>0.186</v>
      </c>
      <c r="H40" s="5">
        <v>0.5</v>
      </c>
      <c r="I40" s="11" t="s">
        <v>4</v>
      </c>
      <c r="J40" s="6">
        <v>44561</v>
      </c>
      <c r="K40" s="5">
        <v>16.802499999999998</v>
      </c>
      <c r="L40" s="5">
        <v>28.174399999999999</v>
      </c>
      <c r="M40" s="5">
        <v>8.7410999999999994</v>
      </c>
      <c r="N40" s="5">
        <v>76.743600000000001</v>
      </c>
      <c r="O40" s="5">
        <v>4.5350000000000001</v>
      </c>
      <c r="P40" s="5">
        <v>9.6576000000000004</v>
      </c>
      <c r="Q40" s="5">
        <v>11</v>
      </c>
      <c r="R40" s="5">
        <v>4</v>
      </c>
      <c r="S40" s="5">
        <v>2021</v>
      </c>
      <c r="T40" s="11" t="s">
        <v>22</v>
      </c>
      <c r="U40" s="6">
        <v>44561</v>
      </c>
      <c r="V40">
        <f t="shared" si="1"/>
        <v>18.415499999999998</v>
      </c>
      <c r="W40">
        <f t="shared" si="2"/>
        <v>30.7378</v>
      </c>
      <c r="X40">
        <f t="shared" si="3"/>
        <v>9.1531000000000002</v>
      </c>
      <c r="Y40">
        <f t="shared" si="4"/>
        <v>83.005600000000001</v>
      </c>
      <c r="Z40">
        <f t="shared" si="5"/>
        <v>4.7210000000000001</v>
      </c>
      <c r="AA40">
        <f t="shared" si="6"/>
        <v>10.1576</v>
      </c>
    </row>
    <row r="41" spans="1:27" x14ac:dyDescent="0.2">
      <c r="A41" s="12" t="s">
        <v>8</v>
      </c>
      <c r="B41" s="8">
        <v>44592</v>
      </c>
      <c r="C41" s="7">
        <v>1.3460000000000001</v>
      </c>
      <c r="D41" s="7">
        <v>2.1440000000000001</v>
      </c>
      <c r="E41" s="7">
        <v>0.36599999999999999</v>
      </c>
      <c r="F41" s="7">
        <v>5.3959999999999999</v>
      </c>
      <c r="G41" s="7">
        <v>0.186</v>
      </c>
      <c r="H41" s="7">
        <v>0.628</v>
      </c>
      <c r="I41" s="12" t="s">
        <v>4</v>
      </c>
      <c r="J41" s="8">
        <v>44592</v>
      </c>
      <c r="K41" s="7">
        <v>13.414300000000001</v>
      </c>
      <c r="L41" s="7">
        <v>22.682400000000001</v>
      </c>
      <c r="M41" s="7">
        <v>6.5003000000000002</v>
      </c>
      <c r="N41" s="7">
        <v>59.767699999999998</v>
      </c>
      <c r="O41" s="7">
        <v>4.2343999999999999</v>
      </c>
      <c r="P41" s="7">
        <v>8.6592000000000002</v>
      </c>
      <c r="Q41" s="7">
        <v>12</v>
      </c>
      <c r="R41" s="7">
        <v>4</v>
      </c>
      <c r="S41" s="7">
        <v>2021</v>
      </c>
      <c r="T41" s="11" t="s">
        <v>22</v>
      </c>
      <c r="U41" s="8">
        <v>44592</v>
      </c>
      <c r="V41">
        <f t="shared" si="1"/>
        <v>14.760300000000001</v>
      </c>
      <c r="W41">
        <f t="shared" si="2"/>
        <v>24.8264</v>
      </c>
      <c r="X41">
        <f t="shared" si="3"/>
        <v>6.8662999999999998</v>
      </c>
      <c r="Y41">
        <f t="shared" si="4"/>
        <v>65.163699999999992</v>
      </c>
      <c r="Z41">
        <f t="shared" si="5"/>
        <v>4.4203999999999999</v>
      </c>
      <c r="AA41">
        <f t="shared" si="6"/>
        <v>9.2872000000000003</v>
      </c>
    </row>
    <row r="42" spans="1:27" x14ac:dyDescent="0.2">
      <c r="A42" s="11" t="s">
        <v>8</v>
      </c>
      <c r="B42" s="6">
        <v>44620</v>
      </c>
      <c r="C42" s="5">
        <v>1.256</v>
      </c>
      <c r="D42" s="5">
        <v>1.98</v>
      </c>
      <c r="E42" s="5">
        <v>0.30099999999999999</v>
      </c>
      <c r="F42" s="5">
        <v>5.39</v>
      </c>
      <c r="G42" s="5">
        <v>0.20799999999999999</v>
      </c>
      <c r="H42" s="5">
        <v>0.56799999999999995</v>
      </c>
      <c r="I42" s="11" t="s">
        <v>4</v>
      </c>
      <c r="J42" s="6">
        <v>44620</v>
      </c>
      <c r="K42" s="5">
        <v>12.946</v>
      </c>
      <c r="L42" s="5">
        <v>22.936800000000002</v>
      </c>
      <c r="M42" s="5">
        <v>6.7309000000000001</v>
      </c>
      <c r="N42" s="5">
        <v>66.852599999999995</v>
      </c>
      <c r="O42" s="5">
        <v>2.7258</v>
      </c>
      <c r="P42" s="5">
        <v>5.5810000000000004</v>
      </c>
      <c r="Q42" s="5">
        <v>1</v>
      </c>
      <c r="R42" s="5">
        <v>1</v>
      </c>
      <c r="S42" s="5">
        <v>2022</v>
      </c>
      <c r="T42" s="11" t="s">
        <v>22</v>
      </c>
      <c r="U42" s="6">
        <v>44620</v>
      </c>
      <c r="V42">
        <f t="shared" si="1"/>
        <v>14.202</v>
      </c>
      <c r="W42">
        <f t="shared" si="2"/>
        <v>24.916800000000002</v>
      </c>
      <c r="X42">
        <f t="shared" si="3"/>
        <v>7.0319000000000003</v>
      </c>
      <c r="Y42">
        <f t="shared" si="4"/>
        <v>72.242599999999996</v>
      </c>
      <c r="Z42">
        <f t="shared" si="5"/>
        <v>2.9338000000000002</v>
      </c>
      <c r="AA42">
        <f t="shared" si="6"/>
        <v>6.149</v>
      </c>
    </row>
    <row r="43" spans="1:27" x14ac:dyDescent="0.2">
      <c r="A43" s="12" t="s">
        <v>8</v>
      </c>
      <c r="B43" s="8">
        <v>44651</v>
      </c>
      <c r="C43" s="7">
        <v>1.6779999999999999</v>
      </c>
      <c r="D43" s="7">
        <v>2.5739999999999998</v>
      </c>
      <c r="E43" s="7">
        <v>0.63700000000000001</v>
      </c>
      <c r="F43" s="7">
        <v>6.4249999999999998</v>
      </c>
      <c r="G43" s="7">
        <v>0.23</v>
      </c>
      <c r="H43" s="7">
        <v>0.63600000000000001</v>
      </c>
      <c r="I43" s="12" t="s">
        <v>4</v>
      </c>
      <c r="J43" s="8">
        <v>44651</v>
      </c>
      <c r="K43" s="7">
        <v>17.584099999999999</v>
      </c>
      <c r="L43" s="7">
        <v>30.952999999999999</v>
      </c>
      <c r="M43" s="7">
        <v>9.7815999999999992</v>
      </c>
      <c r="N43" s="7">
        <v>95.093000000000004</v>
      </c>
      <c r="O43" s="7">
        <v>5.2664</v>
      </c>
      <c r="P43" s="7">
        <v>10.612399999999999</v>
      </c>
      <c r="Q43" s="7">
        <v>2</v>
      </c>
      <c r="R43" s="7">
        <v>1</v>
      </c>
      <c r="S43" s="7">
        <v>2022</v>
      </c>
      <c r="T43" s="11" t="s">
        <v>22</v>
      </c>
      <c r="U43" s="8">
        <v>44651</v>
      </c>
      <c r="V43">
        <f t="shared" si="1"/>
        <v>19.2621</v>
      </c>
      <c r="W43">
        <f t="shared" si="2"/>
        <v>33.527000000000001</v>
      </c>
      <c r="X43">
        <f t="shared" si="3"/>
        <v>10.4186</v>
      </c>
      <c r="Y43">
        <f t="shared" si="4"/>
        <v>101.518</v>
      </c>
      <c r="Z43">
        <f t="shared" si="5"/>
        <v>5.4964000000000004</v>
      </c>
      <c r="AA43">
        <f t="shared" si="6"/>
        <v>11.248399999999998</v>
      </c>
    </row>
    <row r="44" spans="1:27" x14ac:dyDescent="0.2">
      <c r="A44" s="11" t="s">
        <v>8</v>
      </c>
      <c r="B44" s="6">
        <v>44681</v>
      </c>
      <c r="C44" s="5">
        <v>1.4410000000000001</v>
      </c>
      <c r="D44" s="5">
        <v>2.3319999999999999</v>
      </c>
      <c r="E44" s="5">
        <v>0.38900000000000001</v>
      </c>
      <c r="F44" s="5">
        <v>5.8979999999999997</v>
      </c>
      <c r="G44" s="5">
        <v>0.20799999999999999</v>
      </c>
      <c r="H44" s="5">
        <v>0.41599999999999998</v>
      </c>
      <c r="I44" s="11" t="s">
        <v>4</v>
      </c>
      <c r="J44" s="6">
        <v>44681</v>
      </c>
      <c r="K44" s="5">
        <v>17.247699999999998</v>
      </c>
      <c r="L44" s="5">
        <v>28.4849</v>
      </c>
      <c r="M44" s="5">
        <v>9.5975000000000001</v>
      </c>
      <c r="N44" s="5">
        <v>87.010199999999998</v>
      </c>
      <c r="O44" s="5">
        <v>4.2716000000000003</v>
      </c>
      <c r="P44" s="5">
        <v>9.0052000000000003</v>
      </c>
      <c r="Q44" s="5">
        <v>3</v>
      </c>
      <c r="R44" s="5">
        <v>1</v>
      </c>
      <c r="S44" s="5">
        <v>2022</v>
      </c>
      <c r="T44" s="11" t="s">
        <v>22</v>
      </c>
      <c r="U44" s="6">
        <v>44681</v>
      </c>
      <c r="V44">
        <f t="shared" si="1"/>
        <v>18.688699999999997</v>
      </c>
      <c r="W44">
        <f t="shared" si="2"/>
        <v>30.8169</v>
      </c>
      <c r="X44">
        <f t="shared" si="3"/>
        <v>9.9864999999999995</v>
      </c>
      <c r="Y44">
        <f t="shared" si="4"/>
        <v>92.908199999999994</v>
      </c>
      <c r="Z44">
        <f t="shared" si="5"/>
        <v>4.4796000000000005</v>
      </c>
      <c r="AA44">
        <f t="shared" si="6"/>
        <v>9.4212000000000007</v>
      </c>
    </row>
    <row r="45" spans="1:27" x14ac:dyDescent="0.2">
      <c r="A45" s="12" t="s">
        <v>8</v>
      </c>
      <c r="B45" s="8">
        <v>44712</v>
      </c>
      <c r="C45" s="7">
        <v>1.6779999999999999</v>
      </c>
      <c r="D45" s="7">
        <v>2.6960000000000002</v>
      </c>
      <c r="E45" s="7">
        <v>0.79</v>
      </c>
      <c r="F45" s="7">
        <v>6.03</v>
      </c>
      <c r="G45" s="7">
        <v>0.504</v>
      </c>
      <c r="H45" s="7">
        <v>0.52800000000000002</v>
      </c>
      <c r="I45" s="12" t="s">
        <v>4</v>
      </c>
      <c r="J45" s="8">
        <v>44712</v>
      </c>
      <c r="K45" s="7">
        <v>16.333100000000002</v>
      </c>
      <c r="L45" s="7">
        <v>27.621099999999998</v>
      </c>
      <c r="M45" s="7">
        <v>9.4812999999999992</v>
      </c>
      <c r="N45" s="7">
        <v>89.038200000000003</v>
      </c>
      <c r="O45" s="7">
        <v>4.2497999999999996</v>
      </c>
      <c r="P45" s="7">
        <v>8.6148000000000007</v>
      </c>
      <c r="Q45" s="7">
        <v>4</v>
      </c>
      <c r="R45" s="7">
        <v>2</v>
      </c>
      <c r="S45" s="7">
        <v>2022</v>
      </c>
      <c r="T45" s="11" t="s">
        <v>22</v>
      </c>
      <c r="U45" s="8">
        <v>44712</v>
      </c>
      <c r="V45">
        <f t="shared" si="1"/>
        <v>18.011100000000003</v>
      </c>
      <c r="W45">
        <f t="shared" si="2"/>
        <v>30.3171</v>
      </c>
      <c r="X45">
        <f t="shared" si="3"/>
        <v>10.2713</v>
      </c>
      <c r="Y45">
        <f t="shared" si="4"/>
        <v>95.068200000000004</v>
      </c>
      <c r="Z45">
        <f t="shared" si="5"/>
        <v>4.7538</v>
      </c>
      <c r="AA45">
        <f t="shared" si="6"/>
        <v>9.1428000000000011</v>
      </c>
    </row>
    <row r="46" spans="1:27" x14ac:dyDescent="0.2">
      <c r="A46" s="11" t="s">
        <v>8</v>
      </c>
      <c r="B46" s="6">
        <v>44742</v>
      </c>
      <c r="C46" s="5">
        <v>2.08</v>
      </c>
      <c r="D46" s="5">
        <v>3.0219999999999998</v>
      </c>
      <c r="E46" s="5">
        <v>0.64800000000000002</v>
      </c>
      <c r="F46" s="5">
        <v>6.8280000000000003</v>
      </c>
      <c r="G46" s="5">
        <v>0.26200000000000001</v>
      </c>
      <c r="H46" s="5">
        <v>0.53600000000000003</v>
      </c>
      <c r="I46" s="11" t="s">
        <v>4</v>
      </c>
      <c r="J46" s="6">
        <v>44742</v>
      </c>
      <c r="K46" s="5">
        <v>17.181000000000001</v>
      </c>
      <c r="L46" s="5">
        <v>28.508800000000001</v>
      </c>
      <c r="M46" s="5">
        <v>8.6252999999999993</v>
      </c>
      <c r="N46" s="5">
        <v>91.168499999999995</v>
      </c>
      <c r="O46" s="5">
        <v>3.9540000000000002</v>
      </c>
      <c r="P46" s="5">
        <v>7.9568000000000003</v>
      </c>
      <c r="Q46" s="5">
        <v>5</v>
      </c>
      <c r="R46" s="5">
        <v>2</v>
      </c>
      <c r="S46" s="5">
        <v>2022</v>
      </c>
      <c r="T46" s="11" t="s">
        <v>22</v>
      </c>
      <c r="U46" s="6">
        <v>44742</v>
      </c>
      <c r="V46">
        <f t="shared" si="1"/>
        <v>19.261000000000003</v>
      </c>
      <c r="W46">
        <f t="shared" si="2"/>
        <v>31.530799999999999</v>
      </c>
      <c r="X46">
        <f t="shared" si="3"/>
        <v>9.273299999999999</v>
      </c>
      <c r="Y46">
        <f t="shared" si="4"/>
        <v>97.996499999999997</v>
      </c>
      <c r="Z46">
        <f t="shared" si="5"/>
        <v>4.2160000000000002</v>
      </c>
      <c r="AA46">
        <f t="shared" si="6"/>
        <v>8.4928000000000008</v>
      </c>
    </row>
    <row r="47" spans="1:27" x14ac:dyDescent="0.2">
      <c r="A47" s="12" t="s">
        <v>8</v>
      </c>
      <c r="B47" s="8">
        <v>44773</v>
      </c>
      <c r="C47" s="7">
        <v>1.9730000000000001</v>
      </c>
      <c r="D47" s="7">
        <v>3.024</v>
      </c>
      <c r="E47" s="7">
        <v>0.56699999999999995</v>
      </c>
      <c r="F47" s="7">
        <v>6.7709999999999999</v>
      </c>
      <c r="G47" s="7">
        <v>0.214</v>
      </c>
      <c r="H47" s="7">
        <v>0.57199999999999995</v>
      </c>
      <c r="I47" s="12" t="s">
        <v>4</v>
      </c>
      <c r="J47" s="8">
        <v>44773</v>
      </c>
      <c r="K47" s="7">
        <v>14.9049</v>
      </c>
      <c r="L47" s="7">
        <v>26.4374</v>
      </c>
      <c r="M47" s="7">
        <v>7.4720000000000004</v>
      </c>
      <c r="N47" s="7">
        <v>83.797499999999999</v>
      </c>
      <c r="O47" s="7">
        <v>3.8126000000000002</v>
      </c>
      <c r="P47" s="7">
        <v>7.1087999999999996</v>
      </c>
      <c r="Q47" s="7">
        <v>6</v>
      </c>
      <c r="R47" s="7">
        <v>2</v>
      </c>
      <c r="S47" s="7">
        <v>2022</v>
      </c>
      <c r="T47" s="11" t="s">
        <v>22</v>
      </c>
      <c r="U47" s="8">
        <v>44773</v>
      </c>
      <c r="V47">
        <f t="shared" si="1"/>
        <v>16.8779</v>
      </c>
      <c r="W47">
        <f t="shared" si="2"/>
        <v>29.461400000000001</v>
      </c>
      <c r="X47">
        <f t="shared" si="3"/>
        <v>8.0389999999999997</v>
      </c>
      <c r="Y47">
        <f t="shared" si="4"/>
        <v>90.5685</v>
      </c>
      <c r="Z47">
        <f t="shared" si="5"/>
        <v>4.0266000000000002</v>
      </c>
      <c r="AA47">
        <f t="shared" si="6"/>
        <v>7.6807999999999996</v>
      </c>
    </row>
    <row r="48" spans="1:27" x14ac:dyDescent="0.2">
      <c r="A48" s="11" t="s">
        <v>8</v>
      </c>
      <c r="B48" s="6">
        <v>44804</v>
      </c>
      <c r="C48" s="5">
        <v>2.327</v>
      </c>
      <c r="D48" s="5">
        <v>3.6120000000000001</v>
      </c>
      <c r="E48" s="5">
        <v>0.69699999999999995</v>
      </c>
      <c r="F48" s="5">
        <v>8.2469999999999999</v>
      </c>
      <c r="G48" s="5">
        <v>0.28799999999999998</v>
      </c>
      <c r="H48" s="5">
        <v>0.57199999999999995</v>
      </c>
      <c r="I48" s="11" t="s">
        <v>4</v>
      </c>
      <c r="J48" s="6">
        <v>44804</v>
      </c>
      <c r="K48" s="5">
        <v>16.499500000000001</v>
      </c>
      <c r="L48" s="5">
        <v>28.323699999999999</v>
      </c>
      <c r="M48" s="5">
        <v>8.9970999999999997</v>
      </c>
      <c r="N48" s="5">
        <v>97.417699999999996</v>
      </c>
      <c r="O48" s="5">
        <v>3.859</v>
      </c>
      <c r="P48" s="5">
        <v>8.6760000000000002</v>
      </c>
      <c r="Q48" s="5">
        <v>7</v>
      </c>
      <c r="R48" s="5">
        <v>3</v>
      </c>
      <c r="S48" s="5">
        <v>2022</v>
      </c>
      <c r="T48" s="11" t="s">
        <v>22</v>
      </c>
      <c r="U48" s="6">
        <v>44804</v>
      </c>
      <c r="V48">
        <f t="shared" si="1"/>
        <v>18.826500000000003</v>
      </c>
      <c r="W48">
        <f t="shared" si="2"/>
        <v>31.935699999999997</v>
      </c>
      <c r="X48">
        <f t="shared" si="3"/>
        <v>9.6940999999999988</v>
      </c>
      <c r="Y48">
        <f t="shared" si="4"/>
        <v>105.6647</v>
      </c>
      <c r="Z48">
        <f t="shared" si="5"/>
        <v>4.1470000000000002</v>
      </c>
      <c r="AA48">
        <f t="shared" si="6"/>
        <v>9.2479999999999993</v>
      </c>
    </row>
    <row r="49" spans="1:27" x14ac:dyDescent="0.2">
      <c r="A49" s="12" t="s">
        <v>8</v>
      </c>
      <c r="B49" s="8">
        <v>44834</v>
      </c>
      <c r="C49" s="7">
        <v>1.786</v>
      </c>
      <c r="D49" s="7">
        <v>2.7749999999999999</v>
      </c>
      <c r="E49" s="7">
        <v>0.44</v>
      </c>
      <c r="F49" s="7">
        <v>6.2670000000000003</v>
      </c>
      <c r="G49" s="7">
        <v>0.17799999999999999</v>
      </c>
      <c r="H49" s="7">
        <v>0.38</v>
      </c>
      <c r="I49" s="12" t="s">
        <v>4</v>
      </c>
      <c r="J49" s="8">
        <v>44834</v>
      </c>
      <c r="K49" s="7">
        <v>11.1881</v>
      </c>
      <c r="L49" s="7">
        <v>22.135200000000001</v>
      </c>
      <c r="M49" s="7">
        <v>6.5326000000000004</v>
      </c>
      <c r="N49" s="7">
        <v>81.267499999999998</v>
      </c>
      <c r="O49" s="7">
        <v>3.9716</v>
      </c>
      <c r="P49" s="7">
        <v>8.4567999999999994</v>
      </c>
      <c r="Q49" s="7">
        <v>8</v>
      </c>
      <c r="R49" s="7">
        <v>3</v>
      </c>
      <c r="S49" s="7">
        <v>2022</v>
      </c>
      <c r="T49" s="11" t="s">
        <v>22</v>
      </c>
      <c r="U49" s="8">
        <v>44834</v>
      </c>
      <c r="V49">
        <f t="shared" si="1"/>
        <v>12.9741</v>
      </c>
      <c r="W49">
        <f t="shared" si="2"/>
        <v>24.9102</v>
      </c>
      <c r="X49">
        <f t="shared" si="3"/>
        <v>6.9726000000000008</v>
      </c>
      <c r="Y49">
        <f t="shared" si="4"/>
        <v>87.534499999999994</v>
      </c>
      <c r="Z49">
        <f t="shared" si="5"/>
        <v>4.1496000000000004</v>
      </c>
      <c r="AA49">
        <f t="shared" si="6"/>
        <v>8.8368000000000002</v>
      </c>
    </row>
    <row r="50" spans="1:27" x14ac:dyDescent="0.2">
      <c r="A50" s="11" t="s">
        <v>8</v>
      </c>
      <c r="B50" s="6">
        <v>44865</v>
      </c>
      <c r="C50" s="5">
        <v>1.833</v>
      </c>
      <c r="D50" s="5">
        <v>2.6259999999999999</v>
      </c>
      <c r="E50" s="5">
        <v>0.47899999999999998</v>
      </c>
      <c r="F50" s="5">
        <v>5.8540000000000001</v>
      </c>
      <c r="G50" s="5">
        <v>0.20799999999999999</v>
      </c>
      <c r="H50" s="5">
        <v>0.48399999999999999</v>
      </c>
      <c r="I50" s="11" t="s">
        <v>4</v>
      </c>
      <c r="J50" s="6">
        <v>44865</v>
      </c>
      <c r="K50" s="5">
        <v>11.9909</v>
      </c>
      <c r="L50" s="5">
        <v>21.881799999999998</v>
      </c>
      <c r="M50" s="5">
        <v>5.5895999999999999</v>
      </c>
      <c r="N50" s="5">
        <v>79.239400000000003</v>
      </c>
      <c r="O50" s="5">
        <v>3.3521999999999998</v>
      </c>
      <c r="P50" s="5">
        <v>7.7371999999999996</v>
      </c>
      <c r="Q50" s="5">
        <v>9</v>
      </c>
      <c r="R50" s="5">
        <v>3</v>
      </c>
      <c r="S50" s="5">
        <v>2022</v>
      </c>
      <c r="T50" s="11" t="s">
        <v>22</v>
      </c>
      <c r="U50" s="6">
        <v>44865</v>
      </c>
      <c r="V50">
        <f t="shared" si="1"/>
        <v>13.8239</v>
      </c>
      <c r="W50">
        <f t="shared" si="2"/>
        <v>24.5078</v>
      </c>
      <c r="X50">
        <f t="shared" si="3"/>
        <v>6.0686</v>
      </c>
      <c r="Y50">
        <f t="shared" si="4"/>
        <v>85.093400000000003</v>
      </c>
      <c r="Z50">
        <f t="shared" si="5"/>
        <v>3.5602</v>
      </c>
      <c r="AA50">
        <f t="shared" si="6"/>
        <v>8.2211999999999996</v>
      </c>
    </row>
    <row r="51" spans="1:27" x14ac:dyDescent="0.2">
      <c r="A51" s="12" t="s">
        <v>8</v>
      </c>
      <c r="B51" s="8">
        <v>44895</v>
      </c>
      <c r="C51" s="7">
        <v>2.1059999999999999</v>
      </c>
      <c r="D51" s="7">
        <v>2.9289999999999998</v>
      </c>
      <c r="E51" s="7">
        <v>0.46500000000000002</v>
      </c>
      <c r="F51" s="7">
        <v>6.5839999999999996</v>
      </c>
      <c r="G51" s="7">
        <v>0.26</v>
      </c>
      <c r="H51" s="7">
        <v>0.61599999999999999</v>
      </c>
      <c r="I51" s="12" t="s">
        <v>4</v>
      </c>
      <c r="J51" s="8">
        <v>44895</v>
      </c>
      <c r="K51" s="7">
        <v>11.8405</v>
      </c>
      <c r="L51" s="7">
        <v>21.5672</v>
      </c>
      <c r="M51" s="7">
        <v>6.8441999999999998</v>
      </c>
      <c r="N51" s="7">
        <v>75.967100000000002</v>
      </c>
      <c r="O51" s="7">
        <v>4.1029999999999998</v>
      </c>
      <c r="P51" s="7">
        <v>9.0823999999999998</v>
      </c>
      <c r="Q51" s="7">
        <v>10</v>
      </c>
      <c r="R51" s="7">
        <v>4</v>
      </c>
      <c r="S51" s="7">
        <v>2022</v>
      </c>
      <c r="T51" s="11" t="s">
        <v>22</v>
      </c>
      <c r="U51" s="8">
        <v>44895</v>
      </c>
      <c r="V51">
        <f t="shared" si="1"/>
        <v>13.9465</v>
      </c>
      <c r="W51">
        <f t="shared" si="2"/>
        <v>24.496199999999998</v>
      </c>
      <c r="X51">
        <f t="shared" si="3"/>
        <v>7.3091999999999997</v>
      </c>
      <c r="Y51">
        <f t="shared" si="4"/>
        <v>82.551100000000005</v>
      </c>
      <c r="Z51">
        <f t="shared" si="5"/>
        <v>4.3629999999999995</v>
      </c>
      <c r="AA51">
        <f t="shared" si="6"/>
        <v>9.6983999999999995</v>
      </c>
    </row>
    <row r="52" spans="1:27" x14ac:dyDescent="0.2">
      <c r="A52" s="11" t="s">
        <v>8</v>
      </c>
      <c r="B52" s="6">
        <v>44926</v>
      </c>
      <c r="C52" s="5">
        <v>2.1179999999999999</v>
      </c>
      <c r="D52" s="5">
        <v>3.0150000000000001</v>
      </c>
      <c r="E52" s="5">
        <v>0.44500000000000001</v>
      </c>
      <c r="F52" s="5">
        <v>6.5919999999999996</v>
      </c>
      <c r="G52" s="5">
        <v>0.246</v>
      </c>
      <c r="H52" s="5">
        <v>0.5</v>
      </c>
      <c r="I52" s="11" t="s">
        <v>4</v>
      </c>
      <c r="J52" s="6">
        <v>44926</v>
      </c>
      <c r="K52" s="5">
        <v>13.5038</v>
      </c>
      <c r="L52" s="5">
        <v>25.298999999999999</v>
      </c>
      <c r="M52" s="5">
        <v>6.7660999999999998</v>
      </c>
      <c r="N52" s="5">
        <v>91.804199999999994</v>
      </c>
      <c r="O52" s="5">
        <v>4.3992000000000004</v>
      </c>
      <c r="P52" s="5">
        <v>9.1204000000000001</v>
      </c>
      <c r="Q52" s="5">
        <v>11</v>
      </c>
      <c r="R52" s="5">
        <v>4</v>
      </c>
      <c r="S52" s="5">
        <v>2022</v>
      </c>
      <c r="T52" s="11" t="s">
        <v>22</v>
      </c>
      <c r="U52" s="6">
        <v>44926</v>
      </c>
      <c r="V52">
        <f t="shared" si="1"/>
        <v>15.6218</v>
      </c>
      <c r="W52">
        <f t="shared" si="2"/>
        <v>28.314</v>
      </c>
      <c r="X52">
        <f t="shared" si="3"/>
        <v>7.2111000000000001</v>
      </c>
      <c r="Y52">
        <f t="shared" si="4"/>
        <v>98.396199999999993</v>
      </c>
      <c r="Z52">
        <f t="shared" si="5"/>
        <v>4.6452000000000009</v>
      </c>
      <c r="AA52">
        <f t="shared" si="6"/>
        <v>9.6204000000000001</v>
      </c>
    </row>
    <row r="53" spans="1:27" x14ac:dyDescent="0.2">
      <c r="A53" s="12" t="s">
        <v>8</v>
      </c>
      <c r="B53" s="8">
        <v>44957</v>
      </c>
      <c r="C53" s="7">
        <v>2.1760000000000002</v>
      </c>
      <c r="D53" s="7">
        <v>2.863</v>
      </c>
      <c r="E53" s="7">
        <v>0.42899999999999999</v>
      </c>
      <c r="F53" s="7">
        <v>6.5220000000000002</v>
      </c>
      <c r="G53" s="7">
        <v>0.24</v>
      </c>
      <c r="H53" s="7">
        <v>0.496</v>
      </c>
      <c r="I53" s="12" t="s">
        <v>4</v>
      </c>
      <c r="J53" s="8">
        <v>44957</v>
      </c>
      <c r="K53" s="7">
        <v>14.296200000000001</v>
      </c>
      <c r="L53" s="7">
        <v>26.628799999999998</v>
      </c>
      <c r="M53" s="7">
        <v>7.4424000000000001</v>
      </c>
      <c r="N53" s="7">
        <v>87.249499999999998</v>
      </c>
      <c r="O53" s="7">
        <v>4.4611999999999998</v>
      </c>
      <c r="P53" s="7">
        <v>9.2248000000000001</v>
      </c>
      <c r="Q53" s="7">
        <v>12</v>
      </c>
      <c r="R53" s="7">
        <v>4</v>
      </c>
      <c r="S53" s="7">
        <v>2022</v>
      </c>
      <c r="T53" s="11" t="s">
        <v>22</v>
      </c>
      <c r="U53" s="8">
        <v>44957</v>
      </c>
      <c r="V53">
        <f t="shared" si="1"/>
        <v>16.472200000000001</v>
      </c>
      <c r="W53">
        <f t="shared" si="2"/>
        <v>29.491799999999998</v>
      </c>
      <c r="X53">
        <f t="shared" si="3"/>
        <v>7.8714000000000004</v>
      </c>
      <c r="Y53">
        <f t="shared" si="4"/>
        <v>93.771500000000003</v>
      </c>
      <c r="Z53">
        <f t="shared" si="5"/>
        <v>4.7012</v>
      </c>
      <c r="AA53">
        <f t="shared" si="6"/>
        <v>9.7208000000000006</v>
      </c>
    </row>
    <row r="54" spans="1:27" x14ac:dyDescent="0.2">
      <c r="A54" s="11" t="s">
        <v>8</v>
      </c>
      <c r="B54" s="6">
        <v>44985</v>
      </c>
      <c r="C54" s="5">
        <v>1.968</v>
      </c>
      <c r="D54" s="5">
        <v>3.1139999999999999</v>
      </c>
      <c r="E54" s="5">
        <v>0.47099999999999997</v>
      </c>
      <c r="F54" s="5">
        <v>6.734</v>
      </c>
      <c r="G54" s="5">
        <v>0.22</v>
      </c>
      <c r="H54" s="5">
        <v>0.46400000000000002</v>
      </c>
      <c r="I54" s="11" t="s">
        <v>4</v>
      </c>
      <c r="J54" s="6">
        <v>44985</v>
      </c>
      <c r="K54" s="5">
        <v>12.886100000000001</v>
      </c>
      <c r="L54" s="5">
        <v>25.2163</v>
      </c>
      <c r="M54" s="5">
        <v>8.0693999999999999</v>
      </c>
      <c r="N54" s="5">
        <v>84.492699999999999</v>
      </c>
      <c r="O54" s="5">
        <v>3.4262000000000001</v>
      </c>
      <c r="P54" s="5">
        <v>6.6082000000000001</v>
      </c>
      <c r="Q54" s="5">
        <v>1</v>
      </c>
      <c r="R54" s="5">
        <v>1</v>
      </c>
      <c r="S54" s="5">
        <v>2023</v>
      </c>
      <c r="T54" s="11" t="s">
        <v>22</v>
      </c>
      <c r="U54" s="6">
        <v>44985</v>
      </c>
      <c r="V54">
        <f t="shared" si="1"/>
        <v>14.854100000000001</v>
      </c>
      <c r="W54">
        <f t="shared" si="2"/>
        <v>28.330300000000001</v>
      </c>
      <c r="X54">
        <f t="shared" si="3"/>
        <v>8.5404</v>
      </c>
      <c r="Y54">
        <f t="shared" si="4"/>
        <v>91.226699999999994</v>
      </c>
      <c r="Z54">
        <f t="shared" si="5"/>
        <v>3.6462000000000003</v>
      </c>
      <c r="AA54">
        <f t="shared" si="6"/>
        <v>7.0722000000000005</v>
      </c>
    </row>
    <row r="55" spans="1:27" x14ac:dyDescent="0.2">
      <c r="A55" s="12" t="s">
        <v>8</v>
      </c>
      <c r="B55" s="8">
        <v>45016</v>
      </c>
      <c r="C55" s="7">
        <v>2.3679999999999999</v>
      </c>
      <c r="D55" s="7">
        <v>3.714</v>
      </c>
      <c r="E55" s="7">
        <v>0.53200000000000003</v>
      </c>
      <c r="F55" s="7">
        <v>8.1300000000000008</v>
      </c>
      <c r="G55" s="7">
        <v>0.33</v>
      </c>
      <c r="H55" s="7">
        <v>0.67600000000000005</v>
      </c>
      <c r="I55" s="12" t="s">
        <v>4</v>
      </c>
      <c r="J55" s="8">
        <v>45016</v>
      </c>
      <c r="K55" s="7">
        <v>16.554200000000002</v>
      </c>
      <c r="L55" s="7">
        <v>29.172699999999999</v>
      </c>
      <c r="M55" s="7">
        <v>9.3061000000000007</v>
      </c>
      <c r="N55" s="7">
        <v>104.279</v>
      </c>
      <c r="O55" s="7">
        <v>5.2126000000000001</v>
      </c>
      <c r="P55" s="7">
        <v>11.0764</v>
      </c>
      <c r="Q55" s="7">
        <v>2</v>
      </c>
      <c r="R55" s="7">
        <v>1</v>
      </c>
      <c r="S55" s="7">
        <v>2023</v>
      </c>
      <c r="T55" s="11" t="s">
        <v>22</v>
      </c>
      <c r="U55" s="8">
        <v>45016</v>
      </c>
      <c r="V55">
        <f t="shared" si="1"/>
        <v>18.9222</v>
      </c>
      <c r="W55">
        <f t="shared" si="2"/>
        <v>32.886699999999998</v>
      </c>
      <c r="X55">
        <f t="shared" si="3"/>
        <v>9.8381000000000007</v>
      </c>
      <c r="Y55">
        <f t="shared" si="4"/>
        <v>112.40899999999999</v>
      </c>
      <c r="Z55">
        <f t="shared" si="5"/>
        <v>5.5426000000000002</v>
      </c>
      <c r="AA55">
        <f t="shared" si="6"/>
        <v>11.7524</v>
      </c>
    </row>
    <row r="56" spans="1:27" x14ac:dyDescent="0.2">
      <c r="A56" s="11" t="s">
        <v>8</v>
      </c>
      <c r="B56" s="6">
        <v>45046</v>
      </c>
      <c r="C56" s="5">
        <v>1.8720000000000001</v>
      </c>
      <c r="D56" s="5">
        <v>2.8279999999999998</v>
      </c>
      <c r="E56" s="5">
        <v>0.379</v>
      </c>
      <c r="F56" s="5">
        <v>8.06</v>
      </c>
      <c r="G56" s="5">
        <v>0.192</v>
      </c>
      <c r="H56" s="5">
        <v>0.45600000000000002</v>
      </c>
      <c r="I56" s="11" t="s">
        <v>4</v>
      </c>
      <c r="J56" s="6">
        <v>45046</v>
      </c>
      <c r="K56" s="5">
        <v>13.645300000000001</v>
      </c>
      <c r="L56" s="5">
        <v>22.418299999999999</v>
      </c>
      <c r="M56" s="5">
        <v>7.4229000000000003</v>
      </c>
      <c r="N56" s="5">
        <v>101.4432</v>
      </c>
      <c r="O56" s="5">
        <v>3.1360000000000001</v>
      </c>
      <c r="P56" s="5">
        <v>6.6612</v>
      </c>
      <c r="Q56" s="5">
        <v>3</v>
      </c>
      <c r="R56" s="5">
        <v>1</v>
      </c>
      <c r="S56" s="5">
        <v>2023</v>
      </c>
      <c r="T56" s="11" t="s">
        <v>22</v>
      </c>
      <c r="U56" s="6">
        <v>45046</v>
      </c>
      <c r="V56">
        <f t="shared" si="1"/>
        <v>15.517300000000001</v>
      </c>
      <c r="W56">
        <f t="shared" si="2"/>
        <v>25.246299999999998</v>
      </c>
      <c r="X56">
        <f t="shared" si="3"/>
        <v>7.8018999999999998</v>
      </c>
      <c r="Y56">
        <f t="shared" si="4"/>
        <v>109.50320000000001</v>
      </c>
      <c r="Z56">
        <f t="shared" si="5"/>
        <v>3.3280000000000003</v>
      </c>
      <c r="AA56">
        <f t="shared" si="6"/>
        <v>7.1172000000000004</v>
      </c>
    </row>
    <row r="57" spans="1:27" x14ac:dyDescent="0.2">
      <c r="A57" s="12" t="s">
        <v>8</v>
      </c>
      <c r="B57" s="8">
        <v>45077</v>
      </c>
      <c r="C57" s="7">
        <v>1.8979999999999999</v>
      </c>
      <c r="D57" s="7">
        <v>3.0310000000000001</v>
      </c>
      <c r="E57" s="7">
        <v>0.48499999999999999</v>
      </c>
      <c r="F57" s="7">
        <v>7.3330000000000002</v>
      </c>
      <c r="G57" s="7">
        <v>0.23400000000000001</v>
      </c>
      <c r="H57" s="7">
        <v>0.66</v>
      </c>
      <c r="I57" s="12" t="s">
        <v>4</v>
      </c>
      <c r="J57" s="8">
        <v>45077</v>
      </c>
      <c r="K57" s="7">
        <v>13.017899999999999</v>
      </c>
      <c r="L57" s="7">
        <v>23.1999</v>
      </c>
      <c r="M57" s="7">
        <v>8.1806999999999999</v>
      </c>
      <c r="N57" s="7">
        <v>95.761099999999999</v>
      </c>
      <c r="O57" s="7">
        <v>2.7624</v>
      </c>
      <c r="P57" s="7">
        <v>5.5087999999999999</v>
      </c>
      <c r="Q57" s="7">
        <v>4</v>
      </c>
      <c r="R57" s="7">
        <v>2</v>
      </c>
      <c r="S57" s="7">
        <v>2023</v>
      </c>
      <c r="T57" s="11" t="s">
        <v>22</v>
      </c>
      <c r="U57" s="8">
        <v>45077</v>
      </c>
      <c r="V57">
        <f t="shared" si="1"/>
        <v>14.915899999999999</v>
      </c>
      <c r="W57">
        <f t="shared" si="2"/>
        <v>26.230899999999998</v>
      </c>
      <c r="X57">
        <f t="shared" si="3"/>
        <v>8.6656999999999993</v>
      </c>
      <c r="Y57">
        <f t="shared" si="4"/>
        <v>103.0941</v>
      </c>
      <c r="Z57">
        <f t="shared" si="5"/>
        <v>2.9964</v>
      </c>
      <c r="AA57">
        <f t="shared" si="6"/>
        <v>6.1688000000000001</v>
      </c>
    </row>
    <row r="58" spans="1:27" x14ac:dyDescent="0.2">
      <c r="A58" s="11" t="s">
        <v>8</v>
      </c>
      <c r="B58" s="6">
        <v>45107</v>
      </c>
      <c r="C58" s="5">
        <v>1.8859999999999999</v>
      </c>
      <c r="D58" s="5">
        <v>2.972</v>
      </c>
      <c r="E58" s="5">
        <v>0.41599999999999998</v>
      </c>
      <c r="F58" s="5">
        <v>6.4210000000000003</v>
      </c>
      <c r="G58" s="5">
        <v>0.26200000000000001</v>
      </c>
      <c r="H58" s="5">
        <v>0.52400000000000002</v>
      </c>
      <c r="I58" s="11" t="s">
        <v>4</v>
      </c>
      <c r="J58" s="6">
        <v>45107</v>
      </c>
      <c r="K58" s="5">
        <v>13.6357</v>
      </c>
      <c r="L58" s="5">
        <v>24.486799999999999</v>
      </c>
      <c r="M58" s="5">
        <v>8.2630999999999997</v>
      </c>
      <c r="N58" s="5">
        <v>94.350200000000001</v>
      </c>
      <c r="O58" s="5">
        <v>4.28</v>
      </c>
      <c r="P58" s="5">
        <v>9.2187999999999999</v>
      </c>
      <c r="Q58" s="5">
        <v>5</v>
      </c>
      <c r="R58" s="5">
        <v>2</v>
      </c>
      <c r="S58" s="5">
        <v>2023</v>
      </c>
      <c r="T58" s="11" t="s">
        <v>22</v>
      </c>
      <c r="U58" s="6">
        <v>45107</v>
      </c>
      <c r="V58">
        <f t="shared" si="1"/>
        <v>15.521699999999999</v>
      </c>
      <c r="W58">
        <f t="shared" si="2"/>
        <v>27.4588</v>
      </c>
      <c r="X58">
        <f t="shared" si="3"/>
        <v>8.6791</v>
      </c>
      <c r="Y58">
        <f t="shared" si="4"/>
        <v>100.77120000000001</v>
      </c>
      <c r="Z58">
        <f t="shared" si="5"/>
        <v>4.5419999999999998</v>
      </c>
      <c r="AA58">
        <f t="shared" si="6"/>
        <v>9.742799999999999</v>
      </c>
    </row>
    <row r="59" spans="1:27" x14ac:dyDescent="0.2">
      <c r="A59" s="12" t="s">
        <v>8</v>
      </c>
      <c r="B59" s="8">
        <v>45138</v>
      </c>
      <c r="C59" s="7">
        <v>2.0190000000000001</v>
      </c>
      <c r="D59" s="7">
        <v>2.5430000000000001</v>
      </c>
      <c r="E59" s="7">
        <v>0.35699999999999998</v>
      </c>
      <c r="F59" s="7">
        <v>5.5369999999999999</v>
      </c>
      <c r="G59" s="7">
        <v>0.22</v>
      </c>
      <c r="H59" s="7">
        <v>0.54</v>
      </c>
      <c r="I59" s="12" t="s">
        <v>4</v>
      </c>
      <c r="J59" s="8">
        <v>45138</v>
      </c>
      <c r="K59" s="7">
        <v>15.0235</v>
      </c>
      <c r="L59" s="7">
        <v>27.335699999999999</v>
      </c>
      <c r="M59" s="7">
        <v>8.1743000000000006</v>
      </c>
      <c r="N59" s="7">
        <v>109.25320000000001</v>
      </c>
      <c r="O59" s="7">
        <v>3.9333999999999998</v>
      </c>
      <c r="P59" s="7">
        <v>8.3567999999999998</v>
      </c>
      <c r="Q59" s="7">
        <v>6</v>
      </c>
      <c r="R59" s="7">
        <v>2</v>
      </c>
      <c r="S59" s="7">
        <v>2023</v>
      </c>
      <c r="T59" s="11" t="s">
        <v>22</v>
      </c>
      <c r="U59" s="8">
        <v>45138</v>
      </c>
      <c r="V59">
        <f t="shared" si="1"/>
        <v>17.0425</v>
      </c>
      <c r="W59">
        <f t="shared" si="2"/>
        <v>29.878699999999998</v>
      </c>
      <c r="X59">
        <f t="shared" si="3"/>
        <v>8.5312999999999999</v>
      </c>
      <c r="Y59">
        <f t="shared" si="4"/>
        <v>114.79020000000001</v>
      </c>
      <c r="Z59">
        <f t="shared" si="5"/>
        <v>4.1533999999999995</v>
      </c>
      <c r="AA59">
        <f t="shared" si="6"/>
        <v>8.8967999999999989</v>
      </c>
    </row>
    <row r="60" spans="1:27" x14ac:dyDescent="0.2">
      <c r="A60" s="11" t="s">
        <v>8</v>
      </c>
      <c r="B60" s="6">
        <v>45169</v>
      </c>
      <c r="C60" s="5">
        <v>1.9950000000000001</v>
      </c>
      <c r="D60" s="5">
        <v>2.7919999999999998</v>
      </c>
      <c r="E60" s="5">
        <v>0.38400000000000001</v>
      </c>
      <c r="F60" s="5">
        <v>5.8090000000000002</v>
      </c>
      <c r="G60" s="5">
        <v>0.224</v>
      </c>
      <c r="H60" s="5">
        <v>0.61199999999999999</v>
      </c>
      <c r="I60" s="11" t="s">
        <v>4</v>
      </c>
      <c r="J60" s="6">
        <v>45169</v>
      </c>
      <c r="K60" s="5">
        <v>12.857699999999999</v>
      </c>
      <c r="L60" s="5">
        <v>21.682099999999998</v>
      </c>
      <c r="M60" s="5">
        <v>6.4508999999999999</v>
      </c>
      <c r="N60" s="5">
        <v>82.688199999999995</v>
      </c>
      <c r="O60" s="5">
        <v>4.4081999999999999</v>
      </c>
      <c r="P60" s="5">
        <v>9.3064</v>
      </c>
      <c r="Q60" s="5">
        <v>7</v>
      </c>
      <c r="R60" s="5">
        <v>3</v>
      </c>
      <c r="S60" s="5">
        <v>2023</v>
      </c>
      <c r="T60" s="11" t="s">
        <v>22</v>
      </c>
      <c r="U60" s="6">
        <v>45169</v>
      </c>
      <c r="V60">
        <f t="shared" si="1"/>
        <v>14.852699999999999</v>
      </c>
      <c r="W60">
        <f t="shared" si="2"/>
        <v>24.4741</v>
      </c>
      <c r="X60">
        <f t="shared" si="3"/>
        <v>6.8349000000000002</v>
      </c>
      <c r="Y60">
        <f t="shared" si="4"/>
        <v>88.497199999999992</v>
      </c>
      <c r="Z60">
        <f t="shared" si="5"/>
        <v>4.6322000000000001</v>
      </c>
      <c r="AA60">
        <f t="shared" si="6"/>
        <v>9.9184000000000001</v>
      </c>
    </row>
    <row r="61" spans="1:27" x14ac:dyDescent="0.2">
      <c r="A61" s="12" t="s">
        <v>8</v>
      </c>
      <c r="B61" s="8">
        <v>45199</v>
      </c>
      <c r="C61" s="7">
        <v>1.87</v>
      </c>
      <c r="D61" s="7">
        <v>2.57</v>
      </c>
      <c r="E61" s="7">
        <v>0.39400000000000002</v>
      </c>
      <c r="F61" s="7">
        <v>5.3170000000000002</v>
      </c>
      <c r="G61" s="7">
        <v>0.19600000000000001</v>
      </c>
      <c r="H61" s="7">
        <v>0.48399999999999999</v>
      </c>
      <c r="I61" s="12" t="s">
        <v>4</v>
      </c>
      <c r="J61" s="8">
        <v>45199</v>
      </c>
      <c r="K61" s="7">
        <v>11.7903</v>
      </c>
      <c r="L61" s="7">
        <v>18.430299999999999</v>
      </c>
      <c r="M61" s="7">
        <v>5.8273999999999999</v>
      </c>
      <c r="N61" s="7">
        <v>76.630600000000001</v>
      </c>
      <c r="O61" s="7">
        <v>3.5703999999999998</v>
      </c>
      <c r="P61" s="7">
        <v>7.7619999999999996</v>
      </c>
      <c r="Q61" s="7">
        <v>8</v>
      </c>
      <c r="R61" s="7">
        <v>3</v>
      </c>
      <c r="S61" s="7">
        <v>2023</v>
      </c>
      <c r="T61" s="11" t="s">
        <v>22</v>
      </c>
      <c r="U61" s="8">
        <v>45199</v>
      </c>
      <c r="V61">
        <f t="shared" si="1"/>
        <v>13.660299999999999</v>
      </c>
      <c r="W61">
        <f t="shared" si="2"/>
        <v>21.000299999999999</v>
      </c>
      <c r="X61">
        <f t="shared" si="3"/>
        <v>6.2214</v>
      </c>
      <c r="Y61">
        <f t="shared" si="4"/>
        <v>81.947599999999994</v>
      </c>
      <c r="Z61">
        <f t="shared" si="5"/>
        <v>3.7664</v>
      </c>
      <c r="AA61">
        <f t="shared" si="6"/>
        <v>8.2459999999999987</v>
      </c>
    </row>
    <row r="62" spans="1:27" x14ac:dyDescent="0.2">
      <c r="A62" s="11" t="s">
        <v>8</v>
      </c>
      <c r="B62" s="6">
        <v>45230</v>
      </c>
      <c r="C62" s="5">
        <v>1.833</v>
      </c>
      <c r="D62" s="5">
        <v>2.5950000000000002</v>
      </c>
      <c r="E62" s="5">
        <v>0.308</v>
      </c>
      <c r="F62" s="5">
        <v>5.0629999999999997</v>
      </c>
      <c r="G62" s="5">
        <v>0.308</v>
      </c>
      <c r="H62" s="5">
        <v>0.63200000000000001</v>
      </c>
      <c r="I62" s="11" t="s">
        <v>4</v>
      </c>
      <c r="J62" s="6">
        <v>45230</v>
      </c>
      <c r="K62" s="5">
        <v>11.809799999999999</v>
      </c>
      <c r="L62" s="5">
        <v>19.172799999999999</v>
      </c>
      <c r="M62" s="5">
        <v>5.0791000000000004</v>
      </c>
      <c r="N62" s="5">
        <v>73.279600000000002</v>
      </c>
      <c r="O62" s="5">
        <v>3.7625999999999999</v>
      </c>
      <c r="P62" s="5">
        <v>8.0464000000000002</v>
      </c>
      <c r="Q62" s="5">
        <v>9</v>
      </c>
      <c r="R62" s="5">
        <v>3</v>
      </c>
      <c r="S62" s="5">
        <v>2023</v>
      </c>
      <c r="T62" s="11" t="s">
        <v>22</v>
      </c>
      <c r="U62" s="6">
        <v>45230</v>
      </c>
      <c r="V62">
        <f t="shared" si="1"/>
        <v>13.642799999999999</v>
      </c>
      <c r="W62">
        <f t="shared" si="2"/>
        <v>21.767799999999998</v>
      </c>
      <c r="X62">
        <f t="shared" si="3"/>
        <v>5.3871000000000002</v>
      </c>
      <c r="Y62">
        <f t="shared" si="4"/>
        <v>78.342600000000004</v>
      </c>
      <c r="Z62">
        <f t="shared" si="5"/>
        <v>4.0705999999999998</v>
      </c>
      <c r="AA62">
        <f t="shared" si="6"/>
        <v>8.6783999999999999</v>
      </c>
    </row>
    <row r="63" spans="1:27" x14ac:dyDescent="0.2">
      <c r="A63" s="12" t="s">
        <v>8</v>
      </c>
      <c r="B63" s="8">
        <v>45260</v>
      </c>
      <c r="C63" s="7">
        <v>1.9</v>
      </c>
      <c r="D63" s="7">
        <v>2.6419999999999999</v>
      </c>
      <c r="E63" s="7">
        <v>0.375</v>
      </c>
      <c r="F63" s="7">
        <v>5.6289999999999996</v>
      </c>
      <c r="G63" s="7">
        <v>0.26400000000000001</v>
      </c>
      <c r="H63" s="7">
        <v>0.58799999999999997</v>
      </c>
      <c r="I63" s="12" t="s">
        <v>4</v>
      </c>
      <c r="J63" s="8">
        <v>45260</v>
      </c>
      <c r="K63" s="7">
        <v>11.9293</v>
      </c>
      <c r="L63" s="7">
        <v>20.936299999999999</v>
      </c>
      <c r="M63" s="7">
        <v>6.2594000000000003</v>
      </c>
      <c r="N63" s="7">
        <v>76.428299999999993</v>
      </c>
      <c r="O63" s="7">
        <v>4.0027999999999997</v>
      </c>
      <c r="P63" s="7">
        <v>9.0123999999999995</v>
      </c>
      <c r="Q63" s="7">
        <v>10</v>
      </c>
      <c r="R63" s="7">
        <v>4</v>
      </c>
      <c r="S63" s="7">
        <v>2023</v>
      </c>
      <c r="T63" s="11" t="s">
        <v>22</v>
      </c>
      <c r="U63" s="8">
        <v>45260</v>
      </c>
      <c r="V63">
        <f t="shared" si="1"/>
        <v>13.8293</v>
      </c>
      <c r="W63">
        <f t="shared" si="2"/>
        <v>23.578299999999999</v>
      </c>
      <c r="X63">
        <f t="shared" si="3"/>
        <v>6.6344000000000003</v>
      </c>
      <c r="Y63">
        <f t="shared" si="4"/>
        <v>82.057299999999998</v>
      </c>
      <c r="Z63">
        <f t="shared" si="5"/>
        <v>4.2667999999999999</v>
      </c>
      <c r="AA63">
        <f t="shared" si="6"/>
        <v>9.6003999999999987</v>
      </c>
    </row>
    <row r="64" spans="1:27" x14ac:dyDescent="0.2">
      <c r="A64" s="11" t="s">
        <v>8</v>
      </c>
      <c r="B64" s="6">
        <v>45291</v>
      </c>
      <c r="C64" s="5">
        <v>1.9570000000000001</v>
      </c>
      <c r="D64" s="5">
        <v>2.6720000000000002</v>
      </c>
      <c r="E64" s="5">
        <v>0.29599999999999999</v>
      </c>
      <c r="F64" s="5">
        <v>5.9189999999999996</v>
      </c>
      <c r="G64" s="5">
        <v>0.22</v>
      </c>
      <c r="H64" s="5">
        <v>0.54800000000000004</v>
      </c>
      <c r="I64" s="11" t="s">
        <v>4</v>
      </c>
      <c r="J64" s="6">
        <v>45291</v>
      </c>
      <c r="K64" s="5">
        <v>14.349500000000001</v>
      </c>
      <c r="L64" s="5">
        <v>24.923300000000001</v>
      </c>
      <c r="M64" s="5">
        <v>6.9175000000000004</v>
      </c>
      <c r="N64" s="5">
        <v>94.992800000000003</v>
      </c>
      <c r="O64" s="5">
        <v>4.6218000000000004</v>
      </c>
      <c r="P64" s="5">
        <v>10.013199999999999</v>
      </c>
      <c r="Q64" s="5">
        <v>11</v>
      </c>
      <c r="R64" s="5">
        <v>4</v>
      </c>
      <c r="S64" s="5">
        <v>2023</v>
      </c>
      <c r="T64" s="11" t="s">
        <v>22</v>
      </c>
      <c r="U64" s="6">
        <v>45291</v>
      </c>
      <c r="V64">
        <f t="shared" si="1"/>
        <v>16.3065</v>
      </c>
      <c r="W64">
        <f t="shared" si="2"/>
        <v>27.595300000000002</v>
      </c>
      <c r="X64">
        <f t="shared" si="3"/>
        <v>7.2135000000000007</v>
      </c>
      <c r="Y64">
        <f t="shared" si="4"/>
        <v>100.9118</v>
      </c>
      <c r="Z64">
        <f t="shared" si="5"/>
        <v>4.8418000000000001</v>
      </c>
      <c r="AA64">
        <f t="shared" si="6"/>
        <v>10.561199999999999</v>
      </c>
    </row>
    <row r="65" spans="1:27" x14ac:dyDescent="0.2">
      <c r="A65" s="12" t="s">
        <v>8</v>
      </c>
      <c r="B65" s="8">
        <v>45322</v>
      </c>
      <c r="C65" s="7">
        <v>2.081</v>
      </c>
      <c r="D65" s="7">
        <v>2.794</v>
      </c>
      <c r="E65" s="7">
        <v>0.49299999999999999</v>
      </c>
      <c r="F65" s="7">
        <v>5.7409999999999997</v>
      </c>
      <c r="G65" s="7">
        <v>0.27600000000000002</v>
      </c>
      <c r="H65" s="7">
        <v>0.6</v>
      </c>
      <c r="I65" s="12" t="s">
        <v>4</v>
      </c>
      <c r="J65" s="8">
        <v>45322</v>
      </c>
      <c r="K65" s="7">
        <v>11.685700000000001</v>
      </c>
      <c r="L65" s="7">
        <v>21.6205</v>
      </c>
      <c r="M65" s="7">
        <v>6.2824</v>
      </c>
      <c r="N65" s="7">
        <v>72.239500000000007</v>
      </c>
      <c r="O65" s="7">
        <v>3.9750000000000001</v>
      </c>
      <c r="P65" s="7">
        <v>8.532</v>
      </c>
      <c r="Q65" s="7">
        <v>12</v>
      </c>
      <c r="R65" s="7">
        <v>4</v>
      </c>
      <c r="S65" s="7">
        <v>2023</v>
      </c>
      <c r="T65" s="11" t="s">
        <v>22</v>
      </c>
      <c r="U65" s="8">
        <v>45322</v>
      </c>
      <c r="V65">
        <f t="shared" si="1"/>
        <v>13.7667</v>
      </c>
      <c r="W65">
        <f t="shared" si="2"/>
        <v>24.4145</v>
      </c>
      <c r="X65">
        <f t="shared" si="3"/>
        <v>6.7754000000000003</v>
      </c>
      <c r="Y65">
        <f t="shared" si="4"/>
        <v>77.980500000000006</v>
      </c>
      <c r="Z65">
        <f t="shared" si="5"/>
        <v>4.2510000000000003</v>
      </c>
      <c r="AA65">
        <f t="shared" si="6"/>
        <v>9.1319999999999997</v>
      </c>
    </row>
    <row r="66" spans="1:27" x14ac:dyDescent="0.2">
      <c r="A66" s="11" t="s">
        <v>8</v>
      </c>
      <c r="B66" s="6">
        <v>45351</v>
      </c>
      <c r="C66" s="5">
        <v>2.1349999999999998</v>
      </c>
      <c r="D66" s="5">
        <v>2.863</v>
      </c>
      <c r="E66" s="5">
        <v>0.45400000000000001</v>
      </c>
      <c r="F66" s="5">
        <v>6.2880000000000003</v>
      </c>
      <c r="G66" s="5">
        <v>0.254</v>
      </c>
      <c r="H66" s="5">
        <v>0.66400000000000003</v>
      </c>
      <c r="I66" s="11" t="s">
        <v>4</v>
      </c>
      <c r="J66" s="6">
        <v>45351</v>
      </c>
      <c r="K66" s="5">
        <v>14.014200000000001</v>
      </c>
      <c r="L66" s="5">
        <v>23.084199999999999</v>
      </c>
      <c r="M66" s="5">
        <v>6.3082000000000003</v>
      </c>
      <c r="N66" s="5">
        <v>80.7059</v>
      </c>
      <c r="O66" s="5">
        <v>3.7953999999999999</v>
      </c>
      <c r="P66" s="5">
        <v>8.4288000000000007</v>
      </c>
      <c r="Q66" s="5">
        <v>1</v>
      </c>
      <c r="R66" s="5">
        <v>1</v>
      </c>
      <c r="S66" s="5">
        <v>2024</v>
      </c>
      <c r="T66" s="11" t="s">
        <v>22</v>
      </c>
      <c r="U66" s="6">
        <v>45351</v>
      </c>
      <c r="V66">
        <f t="shared" si="1"/>
        <v>16.1492</v>
      </c>
      <c r="W66">
        <f t="shared" si="2"/>
        <v>25.947199999999999</v>
      </c>
      <c r="X66">
        <f t="shared" si="3"/>
        <v>6.7622</v>
      </c>
      <c r="Y66">
        <f t="shared" si="4"/>
        <v>86.993899999999996</v>
      </c>
      <c r="Z66">
        <f t="shared" si="5"/>
        <v>4.0494000000000003</v>
      </c>
      <c r="AA66">
        <f t="shared" si="6"/>
        <v>9.0928000000000004</v>
      </c>
    </row>
    <row r="67" spans="1:27" x14ac:dyDescent="0.2">
      <c r="A67" s="12" t="s">
        <v>8</v>
      </c>
      <c r="B67" s="8">
        <v>45382</v>
      </c>
      <c r="C67" s="7">
        <v>2.27</v>
      </c>
      <c r="D67" s="7">
        <v>3.0390000000000001</v>
      </c>
      <c r="E67" s="7">
        <v>0.437</v>
      </c>
      <c r="F67" s="7">
        <v>6.7421709999999999</v>
      </c>
      <c r="G67" s="7">
        <v>0.28000000000000003</v>
      </c>
      <c r="H67" s="7">
        <v>0.67600000000000005</v>
      </c>
      <c r="I67" s="12" t="s">
        <v>4</v>
      </c>
      <c r="J67" s="8">
        <v>45382</v>
      </c>
      <c r="K67" s="7">
        <v>15.6435</v>
      </c>
      <c r="L67" s="7">
        <v>27.100300000000001</v>
      </c>
      <c r="M67" s="7">
        <v>7.9753999999999996</v>
      </c>
      <c r="N67" s="7">
        <v>101.604</v>
      </c>
      <c r="O67" s="7">
        <v>4.4593999999999996</v>
      </c>
      <c r="P67" s="7">
        <v>10.295199999999999</v>
      </c>
      <c r="Q67" s="7">
        <v>2</v>
      </c>
      <c r="R67" s="7">
        <v>1</v>
      </c>
      <c r="S67" s="7">
        <v>2024</v>
      </c>
      <c r="T67" s="11" t="s">
        <v>22</v>
      </c>
      <c r="U67" s="8">
        <v>45382</v>
      </c>
      <c r="V67">
        <f t="shared" ref="V67:V82" si="7">C67+K67</f>
        <v>17.913499999999999</v>
      </c>
      <c r="W67">
        <f t="shared" ref="W67:W82" si="8">D67+L67</f>
        <v>30.139300000000002</v>
      </c>
      <c r="X67">
        <f t="shared" ref="X67:X82" si="9">E67+M67</f>
        <v>8.4123999999999999</v>
      </c>
      <c r="Y67">
        <f t="shared" ref="Y67:Y82" si="10">F67+N67</f>
        <v>108.346171</v>
      </c>
      <c r="Z67">
        <f t="shared" ref="Z67:Z82" si="11">G67+O67</f>
        <v>4.7393999999999998</v>
      </c>
      <c r="AA67">
        <f t="shared" ref="AA67:AA82" si="12">H67+P67</f>
        <v>10.9712</v>
      </c>
    </row>
    <row r="68" spans="1:27" x14ac:dyDescent="0.2">
      <c r="A68" s="11" t="s">
        <v>8</v>
      </c>
      <c r="B68" s="6">
        <v>45412</v>
      </c>
      <c r="C68" s="5">
        <v>2.0609999999999999</v>
      </c>
      <c r="D68" s="5">
        <v>2.6629999999999998</v>
      </c>
      <c r="E68" s="5">
        <v>0.375</v>
      </c>
      <c r="F68" s="5">
        <v>6.585</v>
      </c>
      <c r="G68" s="5">
        <v>0.25600000000000001</v>
      </c>
      <c r="H68" s="5">
        <v>0.60799999999999998</v>
      </c>
      <c r="I68" s="11" t="s">
        <v>4</v>
      </c>
      <c r="J68" s="6">
        <v>45412</v>
      </c>
      <c r="K68" s="5">
        <v>15.318099999999999</v>
      </c>
      <c r="L68" s="5">
        <v>26.269600000000001</v>
      </c>
      <c r="M68" s="5">
        <v>8.0833999999999993</v>
      </c>
      <c r="N68" s="5">
        <v>100.38639999999999</v>
      </c>
      <c r="O68" s="5">
        <v>4.4398</v>
      </c>
      <c r="P68" s="5">
        <v>9.67</v>
      </c>
      <c r="Q68" s="5">
        <v>10</v>
      </c>
      <c r="R68" s="5">
        <v>4</v>
      </c>
      <c r="S68" s="5">
        <v>2018</v>
      </c>
      <c r="T68" s="11" t="s">
        <v>22</v>
      </c>
      <c r="U68" s="6">
        <v>45412</v>
      </c>
      <c r="V68">
        <f t="shared" si="7"/>
        <v>17.379100000000001</v>
      </c>
      <c r="W68">
        <f t="shared" si="8"/>
        <v>28.932600000000001</v>
      </c>
      <c r="X68">
        <f t="shared" si="9"/>
        <v>8.4583999999999993</v>
      </c>
      <c r="Y68">
        <f t="shared" si="10"/>
        <v>106.97139999999999</v>
      </c>
      <c r="Z68">
        <f t="shared" si="11"/>
        <v>4.6958000000000002</v>
      </c>
      <c r="AA68">
        <f t="shared" si="12"/>
        <v>10.278</v>
      </c>
    </row>
    <row r="69" spans="1:27" x14ac:dyDescent="0.2">
      <c r="A69" s="12" t="s">
        <v>8</v>
      </c>
      <c r="B69" s="8">
        <v>45443</v>
      </c>
      <c r="C69" s="7">
        <v>1.984</v>
      </c>
      <c r="D69" s="7">
        <v>2.9359999999999999</v>
      </c>
      <c r="E69" s="7">
        <v>0.443</v>
      </c>
      <c r="F69" s="7">
        <v>6.3949999999999996</v>
      </c>
      <c r="G69" s="7">
        <v>0.25</v>
      </c>
      <c r="H69" s="7">
        <v>0.71199999999999997</v>
      </c>
      <c r="I69" s="12" t="s">
        <v>4</v>
      </c>
      <c r="J69" s="8">
        <v>45443</v>
      </c>
      <c r="K69" s="7">
        <v>11.648</v>
      </c>
      <c r="L69" s="7">
        <v>19.723400000000002</v>
      </c>
      <c r="M69" s="7">
        <v>6.3193000000000001</v>
      </c>
      <c r="N69" s="7">
        <v>85.267300000000006</v>
      </c>
      <c r="O69" s="7">
        <v>4.4084000000000003</v>
      </c>
      <c r="P69" s="7">
        <v>9.1679999999999993</v>
      </c>
      <c r="Q69" s="7">
        <v>11</v>
      </c>
      <c r="R69" s="7">
        <v>4</v>
      </c>
      <c r="S69" s="7">
        <v>2018</v>
      </c>
      <c r="T69" s="11" t="s">
        <v>22</v>
      </c>
      <c r="U69" s="8">
        <v>45443</v>
      </c>
      <c r="V69">
        <f t="shared" si="7"/>
        <v>13.632</v>
      </c>
      <c r="W69">
        <f t="shared" si="8"/>
        <v>22.659400000000002</v>
      </c>
      <c r="X69">
        <f t="shared" si="9"/>
        <v>6.7622999999999998</v>
      </c>
      <c r="Y69">
        <f t="shared" si="10"/>
        <v>91.662300000000002</v>
      </c>
      <c r="Z69">
        <f t="shared" si="11"/>
        <v>4.6584000000000003</v>
      </c>
      <c r="AA69">
        <f t="shared" si="12"/>
        <v>9.879999999999999</v>
      </c>
    </row>
    <row r="70" spans="1:27" x14ac:dyDescent="0.2">
      <c r="A70" s="11" t="s">
        <v>8</v>
      </c>
      <c r="B70" s="6">
        <v>45473</v>
      </c>
      <c r="C70" s="5">
        <v>1.7969999999999999</v>
      </c>
      <c r="D70" s="5">
        <v>2.3940000000000001</v>
      </c>
      <c r="E70" s="5">
        <v>0.35799999999999998</v>
      </c>
      <c r="F70" s="5">
        <v>5.3760000000000003</v>
      </c>
      <c r="G70" s="5">
        <v>0.26400000000000001</v>
      </c>
      <c r="H70" s="5">
        <v>0.63600000000000001</v>
      </c>
      <c r="I70" s="11" t="s">
        <v>4</v>
      </c>
      <c r="J70" s="6">
        <v>45473</v>
      </c>
      <c r="K70" s="5">
        <v>10.3865</v>
      </c>
      <c r="L70" s="5">
        <v>19.487100000000002</v>
      </c>
      <c r="M70" s="5">
        <v>6.0286999999999997</v>
      </c>
      <c r="N70" s="5">
        <v>80.944599999999994</v>
      </c>
      <c r="O70" s="5">
        <v>2.9973999999999998</v>
      </c>
      <c r="P70" s="5">
        <v>6.8048000000000002</v>
      </c>
      <c r="Q70" s="5">
        <v>12</v>
      </c>
      <c r="R70" s="5">
        <v>4</v>
      </c>
      <c r="S70" s="5">
        <v>2018</v>
      </c>
      <c r="T70" s="11" t="s">
        <v>22</v>
      </c>
      <c r="U70" s="6">
        <v>45473</v>
      </c>
      <c r="V70">
        <f t="shared" si="7"/>
        <v>12.1835</v>
      </c>
      <c r="W70">
        <f t="shared" si="8"/>
        <v>21.881100000000004</v>
      </c>
      <c r="X70">
        <f t="shared" si="9"/>
        <v>6.3866999999999994</v>
      </c>
      <c r="Y70">
        <f t="shared" si="10"/>
        <v>86.320599999999999</v>
      </c>
      <c r="Z70">
        <f t="shared" si="11"/>
        <v>3.2614000000000001</v>
      </c>
      <c r="AA70">
        <f t="shared" si="12"/>
        <v>7.4408000000000003</v>
      </c>
    </row>
    <row r="71" spans="1:27" x14ac:dyDescent="0.2">
      <c r="A71" s="12" t="s">
        <v>8</v>
      </c>
      <c r="B71" s="8">
        <v>45504</v>
      </c>
      <c r="C71" s="7">
        <v>2.113</v>
      </c>
      <c r="D71" s="7">
        <v>2.7290000000000001</v>
      </c>
      <c r="E71" s="7">
        <v>0.36499999999999999</v>
      </c>
      <c r="F71" s="7">
        <v>6.0308000000000002</v>
      </c>
      <c r="G71" s="7">
        <v>0.3</v>
      </c>
      <c r="H71" s="7">
        <v>0.58399999999999996</v>
      </c>
      <c r="I71" s="12" t="s">
        <v>4</v>
      </c>
      <c r="J71" s="8">
        <v>45504</v>
      </c>
      <c r="K71" s="7">
        <v>12.9003</v>
      </c>
      <c r="L71" s="7">
        <v>22.272600000000001</v>
      </c>
      <c r="M71" s="7">
        <v>6.9149000000000003</v>
      </c>
      <c r="N71" s="7">
        <v>90.149100000000004</v>
      </c>
      <c r="O71" s="7">
        <v>4.1900000000000004</v>
      </c>
      <c r="P71" s="7">
        <v>9.0627999999999993</v>
      </c>
      <c r="Q71" s="7">
        <v>1</v>
      </c>
      <c r="R71" s="7">
        <v>1</v>
      </c>
      <c r="S71" s="7">
        <v>2019</v>
      </c>
      <c r="T71" s="11" t="s">
        <v>22</v>
      </c>
      <c r="U71" s="8">
        <v>45504</v>
      </c>
      <c r="V71">
        <f t="shared" si="7"/>
        <v>15.013299999999999</v>
      </c>
      <c r="W71">
        <f t="shared" si="8"/>
        <v>25.0016</v>
      </c>
      <c r="X71">
        <f t="shared" si="9"/>
        <v>7.2799000000000005</v>
      </c>
      <c r="Y71">
        <f t="shared" si="10"/>
        <v>96.179900000000004</v>
      </c>
      <c r="Z71">
        <f t="shared" si="11"/>
        <v>4.49</v>
      </c>
      <c r="AA71">
        <f t="shared" si="12"/>
        <v>9.6467999999999989</v>
      </c>
    </row>
    <row r="72" spans="1:27" x14ac:dyDescent="0.2">
      <c r="A72" s="11" t="s">
        <v>8</v>
      </c>
      <c r="B72" s="6">
        <v>45535</v>
      </c>
      <c r="C72" s="5">
        <v>2.1070000000000002</v>
      </c>
      <c r="D72" s="5">
        <v>2.7160000000000002</v>
      </c>
      <c r="E72" s="5">
        <v>0.35599999999999998</v>
      </c>
      <c r="F72" s="5">
        <v>5.8543000000000003</v>
      </c>
      <c r="G72" s="5">
        <v>0.20799999999999999</v>
      </c>
      <c r="H72" s="5">
        <v>0.48</v>
      </c>
      <c r="I72" s="11" t="s">
        <v>4</v>
      </c>
      <c r="J72" s="6">
        <v>45535</v>
      </c>
      <c r="K72" s="5">
        <v>11.102600000000001</v>
      </c>
      <c r="L72" s="5">
        <v>19.730899999999998</v>
      </c>
      <c r="M72" s="5">
        <v>6.1135000000000002</v>
      </c>
      <c r="N72" s="5">
        <v>82.146699999999996</v>
      </c>
      <c r="O72" s="5">
        <v>3.9274</v>
      </c>
      <c r="P72" s="5">
        <v>9.9504000000000001</v>
      </c>
      <c r="Q72" s="5">
        <v>2</v>
      </c>
      <c r="R72" s="5">
        <v>1</v>
      </c>
      <c r="S72" s="5">
        <v>2019</v>
      </c>
      <c r="T72" s="11" t="s">
        <v>22</v>
      </c>
      <c r="U72" s="6">
        <v>45535</v>
      </c>
      <c r="V72">
        <f t="shared" si="7"/>
        <v>13.209600000000002</v>
      </c>
      <c r="W72">
        <f t="shared" si="8"/>
        <v>22.446899999999999</v>
      </c>
      <c r="X72">
        <f t="shared" si="9"/>
        <v>6.4695</v>
      </c>
      <c r="Y72">
        <f t="shared" si="10"/>
        <v>88.000999999999991</v>
      </c>
      <c r="Z72">
        <f t="shared" si="11"/>
        <v>4.1353999999999997</v>
      </c>
      <c r="AA72">
        <f t="shared" si="12"/>
        <v>10.430400000000001</v>
      </c>
    </row>
    <row r="73" spans="1:27" x14ac:dyDescent="0.2">
      <c r="A73" s="12" t="s">
        <v>8</v>
      </c>
      <c r="B73" s="8">
        <v>45565</v>
      </c>
      <c r="C73" s="7">
        <v>1.9139999999999999</v>
      </c>
      <c r="D73" s="7">
        <v>2.4249999999999998</v>
      </c>
      <c r="E73" s="7">
        <v>0.41899999999999998</v>
      </c>
      <c r="F73" s="7">
        <v>5.0789999999999997</v>
      </c>
      <c r="G73" s="7">
        <v>0.20200000000000001</v>
      </c>
      <c r="H73" s="7">
        <v>0.48</v>
      </c>
      <c r="I73" s="12" t="s">
        <v>4</v>
      </c>
      <c r="J73" s="8">
        <v>45565</v>
      </c>
      <c r="K73" s="7">
        <v>10.723800000000001</v>
      </c>
      <c r="L73" s="7">
        <v>20.141200000000001</v>
      </c>
      <c r="M73" s="7">
        <v>5.7226999999999997</v>
      </c>
      <c r="N73" s="7">
        <v>75.834800000000001</v>
      </c>
      <c r="O73" s="7">
        <v>4.0385999999999997</v>
      </c>
      <c r="P73" s="7">
        <v>8.8507999999999996</v>
      </c>
      <c r="Q73" s="7">
        <v>3</v>
      </c>
      <c r="R73" s="7">
        <v>1</v>
      </c>
      <c r="S73" s="7">
        <v>2019</v>
      </c>
      <c r="T73" s="11" t="s">
        <v>22</v>
      </c>
      <c r="U73" s="8">
        <v>45565</v>
      </c>
      <c r="V73">
        <f t="shared" si="7"/>
        <v>12.6378</v>
      </c>
      <c r="W73">
        <f t="shared" si="8"/>
        <v>22.566200000000002</v>
      </c>
      <c r="X73">
        <f t="shared" si="9"/>
        <v>6.1416999999999993</v>
      </c>
      <c r="Y73">
        <f t="shared" si="10"/>
        <v>80.913799999999995</v>
      </c>
      <c r="Z73">
        <f t="shared" si="11"/>
        <v>4.2405999999999997</v>
      </c>
      <c r="AA73">
        <f t="shared" si="12"/>
        <v>9.3308</v>
      </c>
    </row>
    <row r="74" spans="1:27" x14ac:dyDescent="0.2">
      <c r="A74" s="11" t="s">
        <v>8</v>
      </c>
      <c r="B74" s="6">
        <v>45596</v>
      </c>
      <c r="C74" s="5">
        <v>2.2509999999999999</v>
      </c>
      <c r="D74" s="5">
        <v>2.7730000000000001</v>
      </c>
      <c r="E74" s="5">
        <v>0.36</v>
      </c>
      <c r="F74" s="5">
        <v>6.33</v>
      </c>
      <c r="G74" s="5">
        <v>0.29599999999999999</v>
      </c>
      <c r="H74" s="5">
        <v>0.76400000000000001</v>
      </c>
      <c r="I74" s="11" t="s">
        <v>4</v>
      </c>
      <c r="J74" s="6">
        <v>45596</v>
      </c>
      <c r="K74" s="5">
        <v>13.366099999999999</v>
      </c>
      <c r="L74" s="5">
        <v>23.102</v>
      </c>
      <c r="M74" s="5">
        <v>6.2572999999999999</v>
      </c>
      <c r="N74" s="5">
        <v>79.3626</v>
      </c>
      <c r="O74" s="5">
        <v>4.0263999999999998</v>
      </c>
      <c r="P74" s="5">
        <v>9.4908000000000001</v>
      </c>
      <c r="Q74" s="5">
        <v>4</v>
      </c>
      <c r="R74" s="5">
        <v>2</v>
      </c>
      <c r="S74" s="5">
        <v>2019</v>
      </c>
      <c r="T74" s="11" t="s">
        <v>22</v>
      </c>
      <c r="U74" s="6">
        <v>45596</v>
      </c>
      <c r="V74">
        <f t="shared" si="7"/>
        <v>15.617099999999999</v>
      </c>
      <c r="W74">
        <f t="shared" si="8"/>
        <v>25.875</v>
      </c>
      <c r="X74">
        <f t="shared" si="9"/>
        <v>6.6173000000000002</v>
      </c>
      <c r="Y74">
        <f t="shared" si="10"/>
        <v>85.692599999999999</v>
      </c>
      <c r="Z74">
        <f t="shared" si="11"/>
        <v>4.3224</v>
      </c>
      <c r="AA74">
        <f t="shared" si="12"/>
        <v>10.254799999999999</v>
      </c>
    </row>
    <row r="75" spans="1:27" x14ac:dyDescent="0.2">
      <c r="A75" s="12" t="s">
        <v>8</v>
      </c>
      <c r="B75" s="8">
        <v>45626</v>
      </c>
      <c r="C75" s="7">
        <v>2.121</v>
      </c>
      <c r="D75" s="7">
        <v>2.7040000000000002</v>
      </c>
      <c r="E75" s="7">
        <v>0.40899999999999997</v>
      </c>
      <c r="F75" s="7">
        <v>5.8019999999999996</v>
      </c>
      <c r="G75" s="7">
        <v>0.222</v>
      </c>
      <c r="H75" s="7">
        <v>0.53200000000000003</v>
      </c>
      <c r="I75" s="12" t="s">
        <v>4</v>
      </c>
      <c r="J75" s="8">
        <v>45626</v>
      </c>
      <c r="K75" s="7">
        <v>10.892799999999999</v>
      </c>
      <c r="L75" s="7">
        <v>19.3172</v>
      </c>
      <c r="M75" s="7">
        <v>5.4672000000000001</v>
      </c>
      <c r="N75" s="7">
        <v>75.891499999999994</v>
      </c>
      <c r="O75" s="7">
        <v>3.6408</v>
      </c>
      <c r="P75" s="7">
        <v>8.7387999999999995</v>
      </c>
      <c r="Q75" s="7">
        <v>5</v>
      </c>
      <c r="R75" s="7">
        <v>2</v>
      </c>
      <c r="S75" s="7">
        <v>2019</v>
      </c>
      <c r="T75" s="11" t="s">
        <v>22</v>
      </c>
      <c r="U75" s="8">
        <v>45626</v>
      </c>
      <c r="V75">
        <f t="shared" si="7"/>
        <v>13.0138</v>
      </c>
      <c r="W75">
        <f t="shared" si="8"/>
        <v>22.0212</v>
      </c>
      <c r="X75">
        <f t="shared" si="9"/>
        <v>5.8761999999999999</v>
      </c>
      <c r="Y75">
        <f t="shared" si="10"/>
        <v>81.6935</v>
      </c>
      <c r="Z75">
        <f t="shared" si="11"/>
        <v>3.8628</v>
      </c>
      <c r="AA75">
        <f t="shared" si="12"/>
        <v>9.2707999999999995</v>
      </c>
    </row>
    <row r="76" spans="1:27" x14ac:dyDescent="0.2">
      <c r="A76" s="11" t="s">
        <v>8</v>
      </c>
      <c r="B76" s="6">
        <v>45657</v>
      </c>
      <c r="C76" s="5">
        <v>2.1659999999999999</v>
      </c>
      <c r="D76" s="5">
        <v>2.637</v>
      </c>
      <c r="E76" s="5">
        <v>0.36399999999999999</v>
      </c>
      <c r="F76" s="5">
        <v>6.3680000000000003</v>
      </c>
      <c r="G76" s="5">
        <v>0.29399999999999998</v>
      </c>
      <c r="H76" s="5">
        <v>0.57999999999999996</v>
      </c>
      <c r="I76" s="11" t="s">
        <v>4</v>
      </c>
      <c r="J76" s="6">
        <v>45657</v>
      </c>
      <c r="K76" s="5">
        <v>13.851800000000001</v>
      </c>
      <c r="L76" s="5">
        <v>24.4786</v>
      </c>
      <c r="M76" s="5">
        <v>6.1787999999999998</v>
      </c>
      <c r="N76" s="5">
        <v>89.8703</v>
      </c>
      <c r="O76" s="5">
        <v>4.3860000000000001</v>
      </c>
      <c r="P76" s="5">
        <v>9.4448000000000008</v>
      </c>
      <c r="Q76" s="5">
        <v>6</v>
      </c>
      <c r="R76" s="5">
        <v>2</v>
      </c>
      <c r="S76" s="5">
        <v>2019</v>
      </c>
      <c r="T76" s="11" t="s">
        <v>22</v>
      </c>
      <c r="U76" s="6">
        <v>45657</v>
      </c>
      <c r="V76">
        <f t="shared" si="7"/>
        <v>16.017800000000001</v>
      </c>
      <c r="W76">
        <f t="shared" si="8"/>
        <v>27.115600000000001</v>
      </c>
      <c r="X76">
        <f t="shared" si="9"/>
        <v>6.5427999999999997</v>
      </c>
      <c r="Y76">
        <f t="shared" si="10"/>
        <v>96.238299999999995</v>
      </c>
      <c r="Z76">
        <f t="shared" si="11"/>
        <v>4.68</v>
      </c>
      <c r="AA76">
        <f t="shared" si="12"/>
        <v>10.024800000000001</v>
      </c>
    </row>
    <row r="77" spans="1:27" x14ac:dyDescent="0.2">
      <c r="A77" s="12" t="s">
        <v>8</v>
      </c>
      <c r="B77" s="8">
        <v>45688</v>
      </c>
      <c r="C77" s="7">
        <v>2.399</v>
      </c>
      <c r="D77" s="7">
        <v>2.9249999999999998</v>
      </c>
      <c r="E77" s="7">
        <v>0.45100000000000001</v>
      </c>
      <c r="F77" s="7">
        <v>6.6180000000000003</v>
      </c>
      <c r="G77" s="7">
        <v>0.38800000000000001</v>
      </c>
      <c r="H77" s="7">
        <v>0.83599999999999997</v>
      </c>
      <c r="I77" s="12" t="s">
        <v>4</v>
      </c>
      <c r="J77" s="8">
        <v>45688</v>
      </c>
      <c r="K77" s="7">
        <v>14.408799999999999</v>
      </c>
      <c r="L77" s="7">
        <v>25.202000000000002</v>
      </c>
      <c r="M77" s="7">
        <v>7.3764000000000003</v>
      </c>
      <c r="N77" s="7">
        <v>95.099699999999999</v>
      </c>
      <c r="O77" s="7">
        <v>4.1277999999999997</v>
      </c>
      <c r="P77" s="7">
        <v>9.32</v>
      </c>
      <c r="Q77" s="7">
        <v>7</v>
      </c>
      <c r="R77" s="7">
        <v>3</v>
      </c>
      <c r="S77" s="7">
        <v>2019</v>
      </c>
      <c r="T77" s="11" t="s">
        <v>22</v>
      </c>
      <c r="U77" s="8">
        <v>45688</v>
      </c>
      <c r="V77">
        <f t="shared" si="7"/>
        <v>16.8078</v>
      </c>
      <c r="W77">
        <f t="shared" si="8"/>
        <v>28.127000000000002</v>
      </c>
      <c r="X77">
        <f t="shared" si="9"/>
        <v>7.8273999999999999</v>
      </c>
      <c r="Y77">
        <f t="shared" si="10"/>
        <v>101.71769999999999</v>
      </c>
      <c r="Z77">
        <f t="shared" si="11"/>
        <v>4.5157999999999996</v>
      </c>
      <c r="AA77">
        <f t="shared" si="12"/>
        <v>10.156000000000001</v>
      </c>
    </row>
    <row r="78" spans="1:27" x14ac:dyDescent="0.2">
      <c r="A78" s="11" t="s">
        <v>8</v>
      </c>
      <c r="B78" s="6">
        <v>45716</v>
      </c>
      <c r="C78" s="5">
        <v>2.0510000000000002</v>
      </c>
      <c r="D78" s="5">
        <v>2.7770000000000001</v>
      </c>
      <c r="E78" s="5">
        <v>0.28699999999999998</v>
      </c>
      <c r="F78" s="5">
        <v>6.0309999999999997</v>
      </c>
      <c r="G78" s="5">
        <v>0.22</v>
      </c>
      <c r="H78" s="5">
        <v>0.65200000000000002</v>
      </c>
      <c r="I78" s="11" t="s">
        <v>4</v>
      </c>
      <c r="J78" s="6">
        <v>45716</v>
      </c>
      <c r="K78" s="5">
        <v>13.413399999999999</v>
      </c>
      <c r="L78" s="5">
        <v>23.898399999999999</v>
      </c>
      <c r="M78" s="5">
        <v>5.9774000000000003</v>
      </c>
      <c r="N78" s="5">
        <v>86.638400000000004</v>
      </c>
      <c r="O78" s="5">
        <v>4.6105999999999998</v>
      </c>
      <c r="P78" s="5">
        <v>10.5372</v>
      </c>
      <c r="Q78" s="5">
        <v>8</v>
      </c>
      <c r="R78" s="5">
        <v>3</v>
      </c>
      <c r="S78" s="5">
        <v>2019</v>
      </c>
      <c r="T78" s="11" t="s">
        <v>22</v>
      </c>
      <c r="U78" s="6">
        <v>45716</v>
      </c>
      <c r="V78">
        <f t="shared" si="7"/>
        <v>15.464399999999999</v>
      </c>
      <c r="W78">
        <f t="shared" si="8"/>
        <v>26.6754</v>
      </c>
      <c r="X78">
        <f t="shared" si="9"/>
        <v>6.2644000000000002</v>
      </c>
      <c r="Y78">
        <f t="shared" si="10"/>
        <v>92.66940000000001</v>
      </c>
      <c r="Z78">
        <f t="shared" si="11"/>
        <v>4.8305999999999996</v>
      </c>
      <c r="AA78">
        <f t="shared" si="12"/>
        <v>11.1892</v>
      </c>
    </row>
    <row r="79" spans="1:27" x14ac:dyDescent="0.2">
      <c r="A79" s="12" t="s">
        <v>8</v>
      </c>
      <c r="B79" s="8">
        <v>45747</v>
      </c>
      <c r="C79" s="7">
        <v>2.2360000000000002</v>
      </c>
      <c r="D79" s="7">
        <v>2.8039999999999998</v>
      </c>
      <c r="E79" s="7">
        <v>0.40699999999999997</v>
      </c>
      <c r="F79" s="7">
        <v>6.7215999999999996</v>
      </c>
      <c r="G79" s="7">
        <v>0.30399999999999999</v>
      </c>
      <c r="H79" s="7">
        <v>0.82399999999999995</v>
      </c>
      <c r="I79" s="12" t="s">
        <v>4</v>
      </c>
      <c r="J79" s="8">
        <v>45747</v>
      </c>
      <c r="K79" s="7">
        <v>14.7936</v>
      </c>
      <c r="L79" s="7">
        <v>27.244399999999999</v>
      </c>
      <c r="M79" s="7">
        <v>6.383</v>
      </c>
      <c r="N79" s="7">
        <v>94.970399999999998</v>
      </c>
      <c r="O79" s="7">
        <v>4.7016</v>
      </c>
      <c r="P79" s="7">
        <v>10.8788</v>
      </c>
      <c r="Q79" s="7">
        <v>9</v>
      </c>
      <c r="R79" s="7">
        <v>3</v>
      </c>
      <c r="S79" s="7">
        <v>2019</v>
      </c>
      <c r="T79" s="11" t="s">
        <v>22</v>
      </c>
      <c r="U79" s="8">
        <v>45747</v>
      </c>
      <c r="V79">
        <f t="shared" si="7"/>
        <v>17.029599999999999</v>
      </c>
      <c r="W79">
        <f t="shared" si="8"/>
        <v>30.048399999999997</v>
      </c>
      <c r="X79">
        <f t="shared" si="9"/>
        <v>6.79</v>
      </c>
      <c r="Y79">
        <f t="shared" si="10"/>
        <v>101.69199999999999</v>
      </c>
      <c r="Z79">
        <f t="shared" si="11"/>
        <v>5.0056000000000003</v>
      </c>
      <c r="AA79">
        <f t="shared" si="12"/>
        <v>11.7028</v>
      </c>
    </row>
    <row r="80" spans="1:27" x14ac:dyDescent="0.2">
      <c r="A80" s="11" t="s">
        <v>8</v>
      </c>
      <c r="B80" s="6">
        <v>45777</v>
      </c>
      <c r="C80" s="5">
        <v>2.044</v>
      </c>
      <c r="D80" s="5">
        <v>2.4470000000000001</v>
      </c>
      <c r="E80" s="5">
        <v>0.30299999999999999</v>
      </c>
      <c r="F80" s="5">
        <v>6.0635000000000003</v>
      </c>
      <c r="G80" s="5">
        <v>0.27400000000000002</v>
      </c>
      <c r="H80" s="5">
        <v>0.65200000000000002</v>
      </c>
      <c r="I80" s="11" t="s">
        <v>4</v>
      </c>
      <c r="J80" s="6">
        <v>45777</v>
      </c>
      <c r="K80" s="5">
        <v>15.5944</v>
      </c>
      <c r="L80" s="5">
        <v>28.5959</v>
      </c>
      <c r="M80" s="5">
        <v>7.4170999999999996</v>
      </c>
      <c r="N80" s="5">
        <v>104.9742</v>
      </c>
      <c r="O80" s="5">
        <v>4.3</v>
      </c>
      <c r="P80" s="5">
        <v>10.6632</v>
      </c>
      <c r="Q80" s="5">
        <v>10</v>
      </c>
      <c r="R80" s="5">
        <v>4</v>
      </c>
      <c r="S80" s="5">
        <v>2019</v>
      </c>
      <c r="T80" s="11" t="s">
        <v>22</v>
      </c>
      <c r="U80" s="6">
        <v>45777</v>
      </c>
      <c r="V80">
        <f t="shared" si="7"/>
        <v>17.638400000000001</v>
      </c>
      <c r="W80">
        <f t="shared" si="8"/>
        <v>31.042899999999999</v>
      </c>
      <c r="X80">
        <f t="shared" si="9"/>
        <v>7.7200999999999995</v>
      </c>
      <c r="Y80">
        <f t="shared" si="10"/>
        <v>111.0377</v>
      </c>
      <c r="Z80">
        <f t="shared" si="11"/>
        <v>4.5739999999999998</v>
      </c>
      <c r="AA80">
        <f t="shared" si="12"/>
        <v>11.315199999999999</v>
      </c>
    </row>
    <row r="81" spans="1:27" x14ac:dyDescent="0.2">
      <c r="A81" s="12" t="s">
        <v>8</v>
      </c>
      <c r="B81" s="8">
        <v>45808</v>
      </c>
      <c r="C81" s="7">
        <v>2.1</v>
      </c>
      <c r="D81" s="7">
        <v>2.4209999999999998</v>
      </c>
      <c r="E81" s="7">
        <v>0.39900000000000002</v>
      </c>
      <c r="F81" s="7">
        <v>6.0140000000000002</v>
      </c>
      <c r="G81" s="7">
        <v>0.312</v>
      </c>
      <c r="H81" s="7">
        <v>0.71599999999999997</v>
      </c>
      <c r="I81" s="12" t="s">
        <v>4</v>
      </c>
      <c r="J81" s="8">
        <v>45808</v>
      </c>
      <c r="K81" s="7">
        <v>12.798999999999999</v>
      </c>
      <c r="L81" s="7">
        <v>21.101700000000001</v>
      </c>
      <c r="M81" s="7">
        <v>5.8333000000000004</v>
      </c>
      <c r="N81" s="7">
        <v>85.139099999999999</v>
      </c>
      <c r="O81" s="7">
        <v>3.4882</v>
      </c>
      <c r="P81" s="7">
        <v>7.968</v>
      </c>
      <c r="Q81" s="7">
        <v>11</v>
      </c>
      <c r="R81" s="7">
        <v>4</v>
      </c>
      <c r="S81" s="7">
        <v>2019</v>
      </c>
      <c r="T81" s="11" t="s">
        <v>22</v>
      </c>
      <c r="U81" s="8">
        <v>45808</v>
      </c>
      <c r="V81">
        <f t="shared" si="7"/>
        <v>14.898999999999999</v>
      </c>
      <c r="W81">
        <f t="shared" si="8"/>
        <v>23.5227</v>
      </c>
      <c r="X81">
        <f t="shared" si="9"/>
        <v>6.2323000000000004</v>
      </c>
      <c r="Y81">
        <f t="shared" si="10"/>
        <v>91.153099999999995</v>
      </c>
      <c r="Z81">
        <f t="shared" si="11"/>
        <v>3.8001999999999998</v>
      </c>
      <c r="AA81">
        <f t="shared" si="12"/>
        <v>8.6839999999999993</v>
      </c>
    </row>
    <row r="82" spans="1:27" x14ac:dyDescent="0.2">
      <c r="A82" s="13" t="s">
        <v>8</v>
      </c>
      <c r="B82" s="10">
        <v>45838</v>
      </c>
      <c r="C82" s="9">
        <v>1.903</v>
      </c>
      <c r="D82" s="9">
        <v>2.6509999999999998</v>
      </c>
      <c r="E82" s="9">
        <v>0.32900000000000001</v>
      </c>
      <c r="F82" s="9">
        <v>5.4720000000000004</v>
      </c>
      <c r="G82" s="9">
        <v>0.22</v>
      </c>
      <c r="H82" s="9">
        <v>0.71199999999999997</v>
      </c>
      <c r="I82" s="11" t="s">
        <v>4</v>
      </c>
      <c r="J82" s="6">
        <v>45838</v>
      </c>
      <c r="K82" s="5">
        <v>12.2828</v>
      </c>
      <c r="L82" s="5">
        <v>22.298300000000001</v>
      </c>
      <c r="M82" s="5">
        <v>5.9157999999999999</v>
      </c>
      <c r="N82" s="5">
        <v>88.167100000000005</v>
      </c>
      <c r="O82" s="5">
        <v>3.5588000000000002</v>
      </c>
      <c r="P82" s="5">
        <v>8.4052000000000007</v>
      </c>
      <c r="Q82" s="5">
        <v>12</v>
      </c>
      <c r="R82" s="5">
        <v>4</v>
      </c>
      <c r="S82" s="5">
        <v>2019</v>
      </c>
      <c r="T82" s="11" t="s">
        <v>22</v>
      </c>
      <c r="U82" s="6">
        <v>45838</v>
      </c>
      <c r="V82">
        <f t="shared" si="7"/>
        <v>14.1858</v>
      </c>
      <c r="W82">
        <f t="shared" si="8"/>
        <v>24.949300000000001</v>
      </c>
      <c r="X82">
        <f t="shared" si="9"/>
        <v>6.2447999999999997</v>
      </c>
      <c r="Y82">
        <f t="shared" si="10"/>
        <v>93.639099999999999</v>
      </c>
      <c r="Z82">
        <f t="shared" si="11"/>
        <v>3.7788000000000004</v>
      </c>
      <c r="AA82">
        <f t="shared" si="12"/>
        <v>9.1172000000000004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Tanakan Jakthamrong</dc:creator>
  <cp:lastModifiedBy>Administrator</cp:lastModifiedBy>
  <dcterms:created xsi:type="dcterms:W3CDTF">2015-06-05T18:17:20Z</dcterms:created>
  <dcterms:modified xsi:type="dcterms:W3CDTF">2025-09-04T09:37:33Z</dcterms:modified>
</cp:coreProperties>
</file>