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Projects\rayho\NewGit\DIY_PM\Documentation\Kit\Calcul autonomie\"/>
    </mc:Choice>
  </mc:AlternateContent>
  <xr:revisionPtr revIDLastSave="0" documentId="13_ncr:1_{80B5F6AF-2064-4B09-A9C1-DA5340EEA9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xMitr7HPNGwUu3eo/bf9UX1LuQ=="/>
    </ext>
  </extLst>
</workbook>
</file>

<file path=xl/calcChain.xml><?xml version="1.0" encoding="utf-8"?>
<calcChain xmlns="http://schemas.openxmlformats.org/spreadsheetml/2006/main">
  <c r="E11" i="1" l="1"/>
  <c r="J9" i="1"/>
  <c r="B25" i="1"/>
  <c r="B17" i="1"/>
  <c r="C17" i="1" s="1"/>
  <c r="C16" i="1"/>
  <c r="B15" i="1"/>
  <c r="C15" i="1" s="1"/>
  <c r="B14" i="1"/>
  <c r="C14" i="1" s="1"/>
  <c r="B19" i="1" l="1"/>
  <c r="B21" i="1" l="1"/>
  <c r="B29" i="1" s="1"/>
  <c r="B20" i="1"/>
  <c r="B28" i="1" s="1"/>
  <c r="B27" i="1"/>
</calcChain>
</file>

<file path=xl/sharedStrings.xml><?xml version="1.0" encoding="utf-8"?>
<sst xmlns="http://schemas.openxmlformats.org/spreadsheetml/2006/main" count="44" uniqueCount="38">
  <si>
    <t>Elément paramétrable</t>
  </si>
  <si>
    <t>Valeur</t>
  </si>
  <si>
    <t>Unité</t>
  </si>
  <si>
    <t>Durée prise de mesure</t>
  </si>
  <si>
    <t>Nombre de mesure par jour</t>
  </si>
  <si>
    <t>message/jour</t>
  </si>
  <si>
    <t>Durée transmission</t>
  </si>
  <si>
    <t>seconde</t>
  </si>
  <si>
    <t>Nombre d'envoie LoRa</t>
  </si>
  <si>
    <t>Consommation sleep mode</t>
  </si>
  <si>
    <t>mA</t>
  </si>
  <si>
    <t>Consommation prise mesure</t>
  </si>
  <si>
    <t>Consommation LoRa</t>
  </si>
  <si>
    <t>Spike current</t>
  </si>
  <si>
    <t>Spike Duration</t>
  </si>
  <si>
    <t>spike/day</t>
  </si>
  <si>
    <t>Consommation (mAh)</t>
  </si>
  <si>
    <t>Unitaire</t>
  </si>
  <si>
    <t>Journée</t>
  </si>
  <si>
    <t>Prise de mesure</t>
  </si>
  <si>
    <t>Transmission LoRA</t>
  </si>
  <si>
    <t>sleep</t>
  </si>
  <si>
    <t>spike</t>
  </si>
  <si>
    <t>Consommation total</t>
  </si>
  <si>
    <t>mAh / jour</t>
  </si>
  <si>
    <t>mAh / mois</t>
  </si>
  <si>
    <t>mAh / an</t>
  </si>
  <si>
    <t xml:space="preserve">Capacité pile </t>
  </si>
  <si>
    <t>mAh</t>
  </si>
  <si>
    <t>Capacité "conditions réelle"</t>
  </si>
  <si>
    <t>Divisé par
1.1 : marge de chargement
1.2 : marge sur la technologie
1.15 : pertes température fonctionnement non idéal</t>
  </si>
  <si>
    <t>Durée de vie</t>
  </si>
  <si>
    <t>jour</t>
  </si>
  <si>
    <t>mois</t>
  </si>
  <si>
    <t>année</t>
  </si>
  <si>
    <t>Spike per day</t>
  </si>
  <si>
    <t>secondes</t>
  </si>
  <si>
    <t>Spike per day if pulse duration is 20 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</si>
</sst>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9" xfId="0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2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1" fontId="4" fillId="0" borderId="2" xfId="0" applyNumberFormat="1" applyFont="1" applyBorder="1" applyAlignment="1">
      <alignment horizontal="right" vertical="center"/>
    </xf>
    <xf numFmtId="2" fontId="4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7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5" fillId="0" borderId="4" xfId="0" applyFont="1" applyBorder="1"/>
    <xf numFmtId="0" fontId="5" fillId="0" borderId="6" xfId="0" applyFont="1" applyBorder="1"/>
    <xf numFmtId="0" fontId="6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topLeftCell="A5" workbookViewId="0">
      <selection activeCell="B8" sqref="B8"/>
    </sheetView>
  </sheetViews>
  <sheetFormatPr baseColWidth="10" defaultColWidth="14.42578125" defaultRowHeight="15" customHeight="1" x14ac:dyDescent="0.2"/>
  <cols>
    <col min="1" max="1" width="30.140625" customWidth="1"/>
    <col min="2" max="3" width="14.42578125" customWidth="1"/>
    <col min="4" max="4" width="125.5703125" customWidth="1"/>
    <col min="5" max="6" width="14.4257812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 t="s">
        <v>3</v>
      </c>
      <c r="B2" s="7">
        <v>120</v>
      </c>
      <c r="C2" s="37" t="s">
        <v>36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8" t="s">
        <v>4</v>
      </c>
      <c r="B3" s="9">
        <v>48</v>
      </c>
      <c r="C3" s="10" t="s">
        <v>5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8" t="s">
        <v>6</v>
      </c>
      <c r="B4" s="9">
        <v>1.35</v>
      </c>
      <c r="C4" s="10" t="s">
        <v>7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8" t="s">
        <v>8</v>
      </c>
      <c r="B5" s="9">
        <v>48</v>
      </c>
      <c r="C5" s="10" t="s">
        <v>5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8" t="s">
        <v>9</v>
      </c>
      <c r="B6" s="9">
        <v>1</v>
      </c>
      <c r="C6" s="10" t="s">
        <v>10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8" t="s">
        <v>11</v>
      </c>
      <c r="B7" s="9">
        <v>90</v>
      </c>
      <c r="C7" s="10" t="s">
        <v>10</v>
      </c>
      <c r="D7" s="11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8" t="s">
        <v>12</v>
      </c>
      <c r="B8" s="9">
        <v>115</v>
      </c>
      <c r="C8" s="10" t="s">
        <v>10</v>
      </c>
      <c r="D8" s="11"/>
      <c r="E8" s="1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8" t="s">
        <v>13</v>
      </c>
      <c r="B9" s="9">
        <v>250</v>
      </c>
      <c r="C9" s="10" t="s">
        <v>10</v>
      </c>
      <c r="D9" s="11"/>
      <c r="E9" s="12"/>
      <c r="F9" s="5"/>
      <c r="G9" s="5"/>
      <c r="H9" s="5"/>
      <c r="I9" s="5"/>
      <c r="J9" s="5">
        <f>3600/20 *24</f>
        <v>4320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8" t="s">
        <v>14</v>
      </c>
      <c r="B10" s="44">
        <v>0.2</v>
      </c>
      <c r="C10" s="10" t="s">
        <v>7</v>
      </c>
      <c r="D10" s="11"/>
      <c r="E10" s="1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13" t="s">
        <v>35</v>
      </c>
      <c r="B11" s="14">
        <v>1440</v>
      </c>
      <c r="C11" s="15" t="s">
        <v>15</v>
      </c>
      <c r="D11" s="45" t="s">
        <v>37</v>
      </c>
      <c r="E11" s="44">
        <f>(3600 / 60) * 24</f>
        <v>1440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6"/>
      <c r="B12" s="9"/>
      <c r="C12" s="9"/>
      <c r="D12" s="11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17" t="s">
        <v>16</v>
      </c>
      <c r="B13" s="3" t="s">
        <v>17</v>
      </c>
      <c r="C13" s="3" t="s">
        <v>18</v>
      </c>
      <c r="D13" s="11"/>
      <c r="E13" s="1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6" t="s">
        <v>19</v>
      </c>
      <c r="B14" s="19">
        <f>B7*B2/3600</f>
        <v>3</v>
      </c>
      <c r="C14" s="20">
        <f>B14*B3</f>
        <v>144</v>
      </c>
      <c r="D14" s="4"/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8" t="s">
        <v>20</v>
      </c>
      <c r="B15" s="21">
        <f>B8*B4/3600</f>
        <v>4.3124999999999997E-2</v>
      </c>
      <c r="C15" s="22">
        <f>B15*B5</f>
        <v>2.0699999999999998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23" t="s">
        <v>21</v>
      </c>
      <c r="B16" s="21">
        <v>2</v>
      </c>
      <c r="C16" s="22">
        <f>B16*(24*60*60-B2*B3-B4*B5)/3600</f>
        <v>44.763999999999996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3" t="s">
        <v>22</v>
      </c>
      <c r="B17" s="24">
        <f>B9*B10/3600</f>
        <v>1.3888888888888888E-2</v>
      </c>
      <c r="C17" s="25">
        <f>B17*B11</f>
        <v>20</v>
      </c>
      <c r="D17" s="26"/>
      <c r="E17" s="2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6"/>
      <c r="B18" s="28"/>
      <c r="C18" s="29"/>
      <c r="D18" s="26"/>
      <c r="E18" s="2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46" t="s">
        <v>23</v>
      </c>
      <c r="B19" s="30">
        <f>C14+C15+C16+C17</f>
        <v>210.834</v>
      </c>
      <c r="C19" s="31" t="s">
        <v>24</v>
      </c>
      <c r="D19" s="26"/>
      <c r="E19" s="2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47"/>
      <c r="B20" s="32">
        <f>B19*30</f>
        <v>6325.02</v>
      </c>
      <c r="C20" s="33" t="s">
        <v>25</v>
      </c>
      <c r="D20" s="34"/>
      <c r="E20" s="2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48"/>
      <c r="B21" s="35">
        <f>B19*365</f>
        <v>76954.41</v>
      </c>
      <c r="C21" s="36" t="s">
        <v>26</v>
      </c>
      <c r="D21" s="26"/>
      <c r="E21" s="2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" t="s">
        <v>27</v>
      </c>
      <c r="B24" s="7">
        <v>20000</v>
      </c>
      <c r="C24" s="37" t="s">
        <v>28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38" t="s">
        <v>29</v>
      </c>
      <c r="B25" s="35">
        <f>B24/(1.1*1.2*1.15)</f>
        <v>13175.230566534914</v>
      </c>
      <c r="C25" s="39" t="s">
        <v>28</v>
      </c>
      <c r="D25" s="12" t="s">
        <v>30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49" t="s">
        <v>31</v>
      </c>
      <c r="B27" s="40">
        <f>B25/B19</f>
        <v>62.491014573242047</v>
      </c>
      <c r="C27" s="37" t="s">
        <v>32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47"/>
      <c r="B28" s="41">
        <f>B25/B20</f>
        <v>2.083033819108068</v>
      </c>
      <c r="C28" s="42" t="s">
        <v>33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48"/>
      <c r="B29" s="43">
        <f>B25/B21</f>
        <v>0.17120825910477272</v>
      </c>
      <c r="C29" s="39" t="s">
        <v>34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">
      <c r="A1008" s="5"/>
      <c r="B1008" s="5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">
      <c r="A1009" s="5"/>
      <c r="B1009" s="5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">
      <c r="A1010" s="5"/>
      <c r="B1010" s="5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">
      <c r="A1011" s="5"/>
      <c r="B1011" s="5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">
      <c r="A1012" s="5"/>
      <c r="B1012" s="5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">
      <c r="A1013" s="5"/>
      <c r="B1013" s="5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mergeCells count="2">
    <mergeCell ref="A19:A21"/>
    <mergeCell ref="A27:A2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LoicLawniczak</dc:creator>
  <cp:lastModifiedBy>LoicLawniczak</cp:lastModifiedBy>
  <dcterms:created xsi:type="dcterms:W3CDTF">2020-12-15T08:21:52Z</dcterms:created>
  <dcterms:modified xsi:type="dcterms:W3CDTF">2021-02-15T13:03:55Z</dcterms:modified>
</cp:coreProperties>
</file>