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/>
  </bookViews>
  <sheets>
    <sheet name="CLOSE2" sheetId="1" r:id="rId1"/>
  </sheets>
  <definedNames>
    <definedName name="_xlnm._FilterDatabase" localSheetId="0" hidden="1">CLOSE2!$A$1:$Z$409</definedName>
  </definedNames>
  <calcPr calcId="0"/>
</workbook>
</file>

<file path=xl/calcChain.xml><?xml version="1.0" encoding="utf-8"?>
<calcChain xmlns="http://schemas.openxmlformats.org/spreadsheetml/2006/main">
  <c r="W403" i="1" l="1"/>
  <c r="U403" i="1"/>
  <c r="T175" i="1"/>
  <c r="W175" i="1" s="1"/>
  <c r="T174" i="1"/>
  <c r="U174" i="1" s="1"/>
  <c r="T173" i="1"/>
  <c r="W173" i="1" s="1"/>
  <c r="T176" i="1"/>
  <c r="W176" i="1" s="1"/>
  <c r="W409" i="1"/>
  <c r="U409" i="1"/>
  <c r="W406" i="1"/>
  <c r="U406" i="1"/>
  <c r="W402" i="1"/>
  <c r="U402" i="1"/>
  <c r="W401" i="1"/>
  <c r="U401" i="1"/>
  <c r="W400" i="1"/>
  <c r="U400" i="1"/>
  <c r="W399" i="1"/>
  <c r="U399" i="1"/>
  <c r="W398" i="1"/>
  <c r="U398" i="1"/>
  <c r="W392" i="1"/>
  <c r="U392" i="1"/>
  <c r="W391" i="1"/>
  <c r="U391" i="1"/>
  <c r="W390" i="1"/>
  <c r="U390" i="1"/>
  <c r="W389" i="1"/>
  <c r="U389" i="1"/>
  <c r="W379" i="1"/>
  <c r="U379" i="1"/>
  <c r="W377" i="1"/>
  <c r="U377" i="1"/>
  <c r="W376" i="1"/>
  <c r="U376" i="1"/>
  <c r="W373" i="1"/>
  <c r="U373" i="1"/>
  <c r="Y373" i="1" s="1"/>
  <c r="W371" i="1"/>
  <c r="U371" i="1"/>
  <c r="Y371" i="1" s="1"/>
  <c r="W365" i="1"/>
  <c r="U365" i="1"/>
  <c r="Y365" i="1" s="1"/>
  <c r="W359" i="1"/>
  <c r="U359" i="1"/>
  <c r="Y359" i="1" s="1"/>
  <c r="W356" i="1"/>
  <c r="U356" i="1"/>
  <c r="W355" i="1"/>
  <c r="U355" i="1"/>
  <c r="W349" i="1"/>
  <c r="U349" i="1"/>
  <c r="W347" i="1"/>
  <c r="U347" i="1"/>
  <c r="W344" i="1"/>
  <c r="U344" i="1"/>
  <c r="W343" i="1"/>
  <c r="U343" i="1"/>
  <c r="W339" i="1"/>
  <c r="U339" i="1"/>
  <c r="W337" i="1"/>
  <c r="U337" i="1"/>
  <c r="W333" i="1"/>
  <c r="U333" i="1"/>
  <c r="W332" i="1"/>
  <c r="U332" i="1"/>
  <c r="W331" i="1"/>
  <c r="U331" i="1"/>
  <c r="W330" i="1"/>
  <c r="U330" i="1"/>
  <c r="Y330" i="1" s="1"/>
  <c r="W319" i="1"/>
  <c r="U319" i="1"/>
  <c r="W313" i="1"/>
  <c r="U313" i="1"/>
  <c r="W311" i="1"/>
  <c r="U311" i="1"/>
  <c r="W306" i="1"/>
  <c r="U306" i="1"/>
  <c r="W305" i="1"/>
  <c r="U305" i="1"/>
  <c r="W304" i="1"/>
  <c r="U304" i="1"/>
  <c r="W303" i="1"/>
  <c r="U303" i="1"/>
  <c r="Y303" i="1" s="1"/>
  <c r="W300" i="1"/>
  <c r="U300" i="1"/>
  <c r="W299" i="1"/>
  <c r="U299" i="1"/>
  <c r="W297" i="1"/>
  <c r="U297" i="1"/>
  <c r="W291" i="1"/>
  <c r="U291" i="1"/>
  <c r="W289" i="1"/>
  <c r="U289" i="1"/>
  <c r="W281" i="1"/>
  <c r="U281" i="1"/>
  <c r="W277" i="1"/>
  <c r="U277" i="1"/>
  <c r="W273" i="1"/>
  <c r="U273" i="1"/>
  <c r="W271" i="1"/>
  <c r="U271" i="1"/>
  <c r="W261" i="1"/>
  <c r="U261" i="1"/>
  <c r="W260" i="1"/>
  <c r="U260" i="1"/>
  <c r="W259" i="1"/>
  <c r="U259" i="1"/>
  <c r="W256" i="1"/>
  <c r="U256" i="1"/>
  <c r="W254" i="1"/>
  <c r="U254" i="1"/>
  <c r="W251" i="1"/>
  <c r="U251" i="1"/>
  <c r="W242" i="1"/>
  <c r="U242" i="1"/>
  <c r="W241" i="1"/>
  <c r="U241" i="1"/>
  <c r="W239" i="1"/>
  <c r="U239" i="1"/>
  <c r="W238" i="1"/>
  <c r="U238" i="1"/>
  <c r="W237" i="1"/>
  <c r="U237" i="1"/>
  <c r="W236" i="1"/>
  <c r="U236" i="1"/>
  <c r="W235" i="1"/>
  <c r="U235" i="1"/>
  <c r="W234" i="1"/>
  <c r="U234" i="1"/>
  <c r="Y234" i="1" s="1"/>
  <c r="W233" i="1"/>
  <c r="U233" i="1"/>
  <c r="W228" i="1"/>
  <c r="U228" i="1"/>
  <c r="W227" i="1"/>
  <c r="U227" i="1"/>
  <c r="W225" i="1"/>
  <c r="U225" i="1"/>
  <c r="W224" i="1"/>
  <c r="U224" i="1"/>
  <c r="W223" i="1"/>
  <c r="U223" i="1"/>
  <c r="Y223" i="1" s="1"/>
  <c r="W222" i="1"/>
  <c r="U222" i="1"/>
  <c r="W221" i="1"/>
  <c r="U221" i="1"/>
  <c r="W220" i="1"/>
  <c r="U220" i="1"/>
  <c r="W219" i="1"/>
  <c r="U219" i="1"/>
  <c r="W214" i="1"/>
  <c r="U214" i="1"/>
  <c r="W213" i="1"/>
  <c r="U213" i="1"/>
  <c r="W211" i="1"/>
  <c r="U211" i="1"/>
  <c r="W210" i="1"/>
  <c r="U210" i="1"/>
  <c r="W206" i="1"/>
  <c r="U206" i="1"/>
  <c r="W204" i="1"/>
  <c r="U204" i="1"/>
  <c r="W202" i="1"/>
  <c r="U202" i="1"/>
  <c r="W201" i="1"/>
  <c r="U201" i="1"/>
  <c r="W198" i="1"/>
  <c r="U198" i="1"/>
  <c r="W192" i="1"/>
  <c r="U192" i="1"/>
  <c r="W191" i="1"/>
  <c r="U191" i="1"/>
  <c r="W190" i="1"/>
  <c r="U190" i="1"/>
  <c r="W184" i="1"/>
  <c r="U184" i="1"/>
  <c r="W183" i="1"/>
  <c r="U183" i="1"/>
  <c r="W182" i="1"/>
  <c r="U182" i="1"/>
  <c r="W181" i="1"/>
  <c r="U181" i="1"/>
  <c r="W180" i="1"/>
  <c r="U180" i="1"/>
  <c r="U175" i="1"/>
  <c r="U173" i="1"/>
  <c r="W167" i="1"/>
  <c r="U167" i="1"/>
  <c r="W166" i="1"/>
  <c r="U166" i="1"/>
  <c r="W165" i="1"/>
  <c r="U165" i="1"/>
  <c r="W159" i="1"/>
  <c r="U159" i="1"/>
  <c r="W158" i="1"/>
  <c r="U158" i="1"/>
  <c r="W154" i="1"/>
  <c r="U154" i="1"/>
  <c r="W149" i="1"/>
  <c r="U149" i="1"/>
  <c r="W144" i="1"/>
  <c r="U144" i="1"/>
  <c r="W143" i="1"/>
  <c r="U143" i="1"/>
  <c r="W142" i="1"/>
  <c r="U142" i="1"/>
  <c r="W139" i="1"/>
  <c r="U139" i="1"/>
  <c r="W137" i="1"/>
  <c r="U137" i="1"/>
  <c r="W136" i="1"/>
  <c r="U136" i="1"/>
  <c r="W135" i="1"/>
  <c r="U135" i="1"/>
  <c r="W130" i="1"/>
  <c r="U130" i="1"/>
  <c r="W129" i="1"/>
  <c r="U129" i="1"/>
  <c r="W123" i="1"/>
  <c r="U123" i="1"/>
  <c r="W122" i="1"/>
  <c r="U122" i="1"/>
  <c r="W116" i="1"/>
  <c r="U116" i="1"/>
  <c r="W115" i="1"/>
  <c r="U115" i="1"/>
  <c r="W109" i="1"/>
  <c r="U109" i="1"/>
  <c r="W108" i="1"/>
  <c r="U108" i="1"/>
  <c r="W107" i="1"/>
  <c r="U107" i="1"/>
  <c r="Y107" i="1" s="1"/>
  <c r="W101" i="1"/>
  <c r="U101" i="1"/>
  <c r="W100" i="1"/>
  <c r="U100" i="1"/>
  <c r="W95" i="1"/>
  <c r="U95" i="1"/>
  <c r="Y95" i="1" s="1"/>
  <c r="W94" i="1"/>
  <c r="U94" i="1"/>
  <c r="W90" i="1"/>
  <c r="U90" i="1"/>
  <c r="W89" i="1"/>
  <c r="U89" i="1"/>
  <c r="W88" i="1"/>
  <c r="U88" i="1"/>
  <c r="W86" i="1"/>
  <c r="U86" i="1"/>
  <c r="W85" i="1"/>
  <c r="U85" i="1"/>
  <c r="W84" i="1"/>
  <c r="U84" i="1"/>
  <c r="W83" i="1"/>
  <c r="U83" i="1"/>
  <c r="W77" i="1"/>
  <c r="U77" i="1"/>
  <c r="W75" i="1"/>
  <c r="U75" i="1"/>
  <c r="W74" i="1"/>
  <c r="U74" i="1"/>
  <c r="W71" i="1"/>
  <c r="U71" i="1"/>
  <c r="W70" i="1"/>
  <c r="U70" i="1"/>
  <c r="W69" i="1"/>
  <c r="U69" i="1"/>
  <c r="W65" i="1"/>
  <c r="U65" i="1"/>
  <c r="W64" i="1"/>
  <c r="U64" i="1"/>
  <c r="W60" i="1"/>
  <c r="U60" i="1"/>
  <c r="W59" i="1"/>
  <c r="U59" i="1"/>
  <c r="W55" i="1"/>
  <c r="U55" i="1"/>
  <c r="W54" i="1"/>
  <c r="U54" i="1"/>
  <c r="W50" i="1"/>
  <c r="U50" i="1"/>
  <c r="W49" i="1"/>
  <c r="U49" i="1"/>
  <c r="W45" i="1"/>
  <c r="U45" i="1"/>
  <c r="W43" i="1"/>
  <c r="U43" i="1"/>
  <c r="W42" i="1"/>
  <c r="U42" i="1"/>
  <c r="W38" i="1"/>
  <c r="U38" i="1"/>
  <c r="W37" i="1"/>
  <c r="U37" i="1"/>
  <c r="W35" i="1"/>
  <c r="U35" i="1"/>
  <c r="W34" i="1"/>
  <c r="U34" i="1"/>
  <c r="W32" i="1"/>
  <c r="U32" i="1"/>
  <c r="W31" i="1"/>
  <c r="U31" i="1"/>
  <c r="W30" i="1"/>
  <c r="U30" i="1"/>
  <c r="W29" i="1"/>
  <c r="U29" i="1"/>
  <c r="W28" i="1"/>
  <c r="U28" i="1"/>
  <c r="W27" i="1"/>
  <c r="U27" i="1"/>
  <c r="Y7" i="1"/>
  <c r="Y9" i="1"/>
  <c r="Y10" i="1"/>
  <c r="Y17" i="1"/>
  <c r="Y19" i="1"/>
  <c r="Y25" i="1"/>
  <c r="Y33" i="1"/>
  <c r="Y36" i="1"/>
  <c r="Y39" i="1"/>
  <c r="Y40" i="1"/>
  <c r="Y41" i="1"/>
  <c r="Y44" i="1"/>
  <c r="Y46" i="1"/>
  <c r="Y47" i="1"/>
  <c r="Y48" i="1"/>
  <c r="Y51" i="1"/>
  <c r="Y52" i="1"/>
  <c r="Y53" i="1"/>
  <c r="Y56" i="1"/>
  <c r="Y57" i="1"/>
  <c r="Y58" i="1"/>
  <c r="Y61" i="1"/>
  <c r="Y62" i="1"/>
  <c r="Y63" i="1"/>
  <c r="Y66" i="1"/>
  <c r="Y67" i="1"/>
  <c r="Y68" i="1"/>
  <c r="Y72" i="1"/>
  <c r="Y73" i="1"/>
  <c r="Y76" i="1"/>
  <c r="Y78" i="1"/>
  <c r="Y79" i="1"/>
  <c r="Y80" i="1"/>
  <c r="Y81" i="1"/>
  <c r="Y82" i="1"/>
  <c r="Y87" i="1"/>
  <c r="Y91" i="1"/>
  <c r="Y92" i="1"/>
  <c r="Y93" i="1"/>
  <c r="Y96" i="1"/>
  <c r="Y97" i="1"/>
  <c r="Y98" i="1"/>
  <c r="Y99" i="1"/>
  <c r="Y102" i="1"/>
  <c r="Y103" i="1"/>
  <c r="Y104" i="1"/>
  <c r="Y105" i="1"/>
  <c r="Y106" i="1"/>
  <c r="Y110" i="1"/>
  <c r="Y111" i="1"/>
  <c r="Y112" i="1"/>
  <c r="Y113" i="1"/>
  <c r="Y114" i="1"/>
  <c r="Y117" i="1"/>
  <c r="Y118" i="1"/>
  <c r="Y119" i="1"/>
  <c r="Y120" i="1"/>
  <c r="Y121" i="1"/>
  <c r="Y124" i="1"/>
  <c r="Y125" i="1"/>
  <c r="Y126" i="1"/>
  <c r="Y127" i="1"/>
  <c r="Y128" i="1"/>
  <c r="Y131" i="1"/>
  <c r="Y132" i="1"/>
  <c r="Y133" i="1"/>
  <c r="Y134" i="1"/>
  <c r="Y138" i="1"/>
  <c r="Y140" i="1"/>
  <c r="Y141" i="1"/>
  <c r="Y145" i="1"/>
  <c r="Y146" i="1"/>
  <c r="Y147" i="1"/>
  <c r="Y148" i="1"/>
  <c r="Y150" i="1"/>
  <c r="Y151" i="1"/>
  <c r="Y152" i="1"/>
  <c r="Y153" i="1"/>
  <c r="Y155" i="1"/>
  <c r="Y156" i="1"/>
  <c r="Y157" i="1"/>
  <c r="Y160" i="1"/>
  <c r="Y161" i="1"/>
  <c r="Y162" i="1"/>
  <c r="Y163" i="1"/>
  <c r="Y164" i="1"/>
  <c r="Y168" i="1"/>
  <c r="Y169" i="1"/>
  <c r="Y170" i="1"/>
  <c r="Y171" i="1"/>
  <c r="Y172" i="1"/>
  <c r="Y177" i="1"/>
  <c r="Y178" i="1"/>
  <c r="Y179" i="1"/>
  <c r="Y185" i="1"/>
  <c r="Y186" i="1"/>
  <c r="Y187" i="1"/>
  <c r="Y188" i="1"/>
  <c r="Y189" i="1"/>
  <c r="Y193" i="1"/>
  <c r="Y194" i="1"/>
  <c r="Y195" i="1"/>
  <c r="Y196" i="1"/>
  <c r="Y197" i="1"/>
  <c r="Y199" i="1"/>
  <c r="Y200" i="1"/>
  <c r="Y203" i="1"/>
  <c r="Y205" i="1"/>
  <c r="Y207" i="1"/>
  <c r="Y208" i="1"/>
  <c r="Y209" i="1"/>
  <c r="Y212" i="1"/>
  <c r="Y215" i="1"/>
  <c r="Y216" i="1"/>
  <c r="Y217" i="1"/>
  <c r="Y218" i="1"/>
  <c r="Y226" i="1"/>
  <c r="Y229" i="1"/>
  <c r="Y230" i="1"/>
  <c r="Y231" i="1"/>
  <c r="Y232" i="1"/>
  <c r="Y240" i="1"/>
  <c r="Y243" i="1"/>
  <c r="Y244" i="1"/>
  <c r="Y245" i="1"/>
  <c r="Y246" i="1"/>
  <c r="Y247" i="1"/>
  <c r="Y248" i="1"/>
  <c r="Y249" i="1"/>
  <c r="Y250" i="1"/>
  <c r="Y252" i="1"/>
  <c r="Y253" i="1"/>
  <c r="Y255" i="1"/>
  <c r="Y257" i="1"/>
  <c r="Y258" i="1"/>
  <c r="Y262" i="1"/>
  <c r="Y263" i="1"/>
  <c r="Y264" i="1"/>
  <c r="Y265" i="1"/>
  <c r="Y266" i="1"/>
  <c r="Y267" i="1"/>
  <c r="Y268" i="1"/>
  <c r="Y269" i="1"/>
  <c r="Y270" i="1"/>
  <c r="Y272" i="1"/>
  <c r="Y274" i="1"/>
  <c r="Y275" i="1"/>
  <c r="Y276" i="1"/>
  <c r="Y278" i="1"/>
  <c r="Y279" i="1"/>
  <c r="Y280" i="1"/>
  <c r="Y282" i="1"/>
  <c r="Y283" i="1"/>
  <c r="Y284" i="1"/>
  <c r="Y285" i="1"/>
  <c r="Y286" i="1"/>
  <c r="Y287" i="1"/>
  <c r="Y288" i="1"/>
  <c r="Y290" i="1"/>
  <c r="Y292" i="1"/>
  <c r="Y293" i="1"/>
  <c r="Y294" i="1"/>
  <c r="Y295" i="1"/>
  <c r="Y296" i="1"/>
  <c r="Y298" i="1"/>
  <c r="Y301" i="1"/>
  <c r="Y302" i="1"/>
  <c r="Y307" i="1"/>
  <c r="Y308" i="1"/>
  <c r="Y309" i="1"/>
  <c r="Y310" i="1"/>
  <c r="Y312" i="1"/>
  <c r="Y314" i="1"/>
  <c r="Y315" i="1"/>
  <c r="Y316" i="1"/>
  <c r="Y317" i="1"/>
  <c r="Y318" i="1"/>
  <c r="Y320" i="1"/>
  <c r="Y321" i="1"/>
  <c r="Y322" i="1"/>
  <c r="Y323" i="1"/>
  <c r="Y324" i="1"/>
  <c r="Y325" i="1"/>
  <c r="Y326" i="1"/>
  <c r="Y327" i="1"/>
  <c r="Y328" i="1"/>
  <c r="Y329" i="1"/>
  <c r="Y334" i="1"/>
  <c r="Y335" i="1"/>
  <c r="Y336" i="1"/>
  <c r="Y338" i="1"/>
  <c r="Y340" i="1"/>
  <c r="Y341" i="1"/>
  <c r="Y342" i="1"/>
  <c r="Y345" i="1"/>
  <c r="Y346" i="1"/>
  <c r="Y348" i="1"/>
  <c r="Y350" i="1"/>
  <c r="Y351" i="1"/>
  <c r="Y352" i="1"/>
  <c r="Y353" i="1"/>
  <c r="Y354" i="1"/>
  <c r="Y357" i="1"/>
  <c r="Y358" i="1"/>
  <c r="Y360" i="1"/>
  <c r="Y361" i="1"/>
  <c r="Y362" i="1"/>
  <c r="Y363" i="1"/>
  <c r="Y364" i="1"/>
  <c r="Y366" i="1"/>
  <c r="Y367" i="1"/>
  <c r="Y368" i="1"/>
  <c r="Y369" i="1"/>
  <c r="Y370" i="1"/>
  <c r="Y372" i="1"/>
  <c r="Y374" i="1"/>
  <c r="Y375" i="1"/>
  <c r="Y378" i="1"/>
  <c r="Y380" i="1"/>
  <c r="Y381" i="1"/>
  <c r="Y382" i="1"/>
  <c r="Y383" i="1"/>
  <c r="Y384" i="1"/>
  <c r="Y385" i="1"/>
  <c r="Y386" i="1"/>
  <c r="Y387" i="1"/>
  <c r="Y388" i="1"/>
  <c r="Y393" i="1"/>
  <c r="Y394" i="1"/>
  <c r="Y395" i="1"/>
  <c r="Y396" i="1"/>
  <c r="Y397" i="1"/>
  <c r="Y404" i="1"/>
  <c r="Y405" i="1"/>
  <c r="Y407" i="1"/>
  <c r="Y408" i="1"/>
  <c r="W26" i="1"/>
  <c r="U26" i="1"/>
  <c r="W24" i="1"/>
  <c r="U24" i="1"/>
  <c r="W23" i="1"/>
  <c r="U23" i="1"/>
  <c r="W22" i="1"/>
  <c r="U22" i="1"/>
  <c r="W21" i="1"/>
  <c r="U21" i="1"/>
  <c r="W20" i="1"/>
  <c r="U20" i="1"/>
  <c r="W18" i="1"/>
  <c r="U18" i="1"/>
  <c r="W16" i="1"/>
  <c r="U16" i="1"/>
  <c r="W15" i="1"/>
  <c r="U15" i="1"/>
  <c r="W14" i="1"/>
  <c r="U14" i="1"/>
  <c r="W13" i="1"/>
  <c r="U13" i="1"/>
  <c r="W12" i="1"/>
  <c r="U12" i="1"/>
  <c r="W11" i="1"/>
  <c r="U11" i="1"/>
  <c r="W8" i="1"/>
  <c r="U8" i="1"/>
  <c r="W6" i="1"/>
  <c r="U6" i="1"/>
  <c r="W5" i="1"/>
  <c r="U5" i="1"/>
  <c r="W4" i="1"/>
  <c r="U4" i="1"/>
  <c r="W3" i="1"/>
  <c r="U3" i="1"/>
  <c r="W2" i="1"/>
  <c r="U2" i="1"/>
  <c r="Y89" i="1" l="1"/>
  <c r="Y403" i="1"/>
  <c r="Y27" i="1"/>
  <c r="Y29" i="1"/>
  <c r="Y31" i="1"/>
  <c r="Y34" i="1"/>
  <c r="Y37" i="1"/>
  <c r="Y42" i="1"/>
  <c r="Y45" i="1"/>
  <c r="Y50" i="1"/>
  <c r="Y55" i="1"/>
  <c r="Y60" i="1"/>
  <c r="Y65" i="1"/>
  <c r="Y70" i="1"/>
  <c r="Y74" i="1"/>
  <c r="Y77" i="1"/>
  <c r="Y84" i="1"/>
  <c r="Y86" i="1"/>
  <c r="Y94" i="1"/>
  <c r="Y100" i="1"/>
  <c r="Y109" i="1"/>
  <c r="Y116" i="1"/>
  <c r="Y123" i="1"/>
  <c r="Y130" i="1"/>
  <c r="Y136" i="1"/>
  <c r="Y139" i="1"/>
  <c r="Y143" i="1"/>
  <c r="Y149" i="1"/>
  <c r="Y158" i="1"/>
  <c r="Y165" i="1"/>
  <c r="Y167" i="1"/>
  <c r="Y28" i="1"/>
  <c r="Y30" i="1"/>
  <c r="Y32" i="1"/>
  <c r="Y35" i="1"/>
  <c r="Y38" i="1"/>
  <c r="Y43" i="1"/>
  <c r="Y49" i="1"/>
  <c r="Y54" i="1"/>
  <c r="Y59" i="1"/>
  <c r="Y64" i="1"/>
  <c r="Y69" i="1"/>
  <c r="Y71" i="1"/>
  <c r="Y75" i="1"/>
  <c r="Y83" i="1"/>
  <c r="Y85" i="1"/>
  <c r="Y88" i="1"/>
  <c r="Y90" i="1"/>
  <c r="Y101" i="1"/>
  <c r="Y108" i="1"/>
  <c r="Y115" i="1"/>
  <c r="Y122" i="1"/>
  <c r="Y129" i="1"/>
  <c r="Y135" i="1"/>
  <c r="Y137" i="1"/>
  <c r="Y142" i="1"/>
  <c r="Y144" i="1"/>
  <c r="Y154" i="1"/>
  <c r="Y159" i="1"/>
  <c r="Y166" i="1"/>
  <c r="U176" i="1"/>
  <c r="Y181" i="1"/>
  <c r="Y201" i="1"/>
  <c r="Y210" i="1"/>
  <c r="Y219" i="1"/>
  <c r="Y238" i="1"/>
  <c r="Y251" i="1"/>
  <c r="Y306" i="1"/>
  <c r="Y337" i="1"/>
  <c r="Y343" i="1"/>
  <c r="Y390" i="1"/>
  <c r="Y401" i="1"/>
  <c r="Y406" i="1"/>
  <c r="Y175" i="1"/>
  <c r="Y191" i="1"/>
  <c r="Y259" i="1"/>
  <c r="Y333" i="1"/>
  <c r="Y339" i="1"/>
  <c r="W174" i="1"/>
  <c r="Y180" i="1"/>
  <c r="Y182" i="1"/>
  <c r="Y184" i="1"/>
  <c r="Y198" i="1"/>
  <c r="Y202" i="1"/>
  <c r="Y206" i="1"/>
  <c r="Y211" i="1"/>
  <c r="Y214" i="1"/>
  <c r="Y220" i="1"/>
  <c r="Y222" i="1"/>
  <c r="Y224" i="1"/>
  <c r="Y227" i="1"/>
  <c r="Y233" i="1"/>
  <c r="Y235" i="1"/>
  <c r="Y237" i="1"/>
  <c r="Y239" i="1"/>
  <c r="Y242" i="1"/>
  <c r="Y254" i="1"/>
  <c r="Y261" i="1"/>
  <c r="Y273" i="1"/>
  <c r="Y281" i="1"/>
  <c r="Y291" i="1"/>
  <c r="Y299" i="1"/>
  <c r="Y305" i="1"/>
  <c r="Y311" i="1"/>
  <c r="Y319" i="1"/>
  <c r="Y331" i="1"/>
  <c r="Y344" i="1"/>
  <c r="Y349" i="1"/>
  <c r="Y356" i="1"/>
  <c r="Y377" i="1"/>
  <c r="Y389" i="1"/>
  <c r="Y391" i="1"/>
  <c r="Y398" i="1"/>
  <c r="Y400" i="1"/>
  <c r="Y402" i="1"/>
  <c r="Y409" i="1"/>
  <c r="Y183" i="1"/>
  <c r="Y190" i="1"/>
  <c r="Y192" i="1"/>
  <c r="Y204" i="1"/>
  <c r="Y213" i="1"/>
  <c r="Y221" i="1"/>
  <c r="Y225" i="1"/>
  <c r="Y228" i="1"/>
  <c r="Y236" i="1"/>
  <c r="Y241" i="1"/>
  <c r="Y256" i="1"/>
  <c r="Y260" i="1"/>
  <c r="Y271" i="1"/>
  <c r="Y277" i="1"/>
  <c r="Y289" i="1"/>
  <c r="Y297" i="1"/>
  <c r="Y300" i="1"/>
  <c r="Y304" i="1"/>
  <c r="Y313" i="1"/>
  <c r="Y332" i="1"/>
  <c r="Y347" i="1"/>
  <c r="Y355" i="1"/>
  <c r="Y376" i="1"/>
  <c r="Y379" i="1"/>
  <c r="Y392" i="1"/>
  <c r="Y399" i="1"/>
  <c r="Y174" i="1"/>
  <c r="Y173" i="1"/>
  <c r="Y176" i="1"/>
  <c r="Y2" i="1"/>
  <c r="Y4" i="1"/>
  <c r="Y6" i="1"/>
  <c r="Y11" i="1"/>
  <c r="Y13" i="1"/>
  <c r="Y15" i="1"/>
  <c r="Y18" i="1"/>
  <c r="Y21" i="1"/>
  <c r="Y23" i="1"/>
  <c r="Y26" i="1"/>
  <c r="Y3" i="1"/>
  <c r="Y5" i="1"/>
  <c r="Y8" i="1"/>
  <c r="Y12" i="1"/>
  <c r="Y14" i="1"/>
  <c r="Y16" i="1"/>
  <c r="Y20" i="1"/>
  <c r="Y22" i="1"/>
  <c r="Y24" i="1"/>
</calcChain>
</file>

<file path=xl/sharedStrings.xml><?xml version="1.0" encoding="utf-8"?>
<sst xmlns="http://schemas.openxmlformats.org/spreadsheetml/2006/main" count="6147" uniqueCount="555">
  <si>
    <t>Division</t>
  </si>
  <si>
    <t>Invoice Number</t>
  </si>
  <si>
    <t>Invoice Status</t>
  </si>
  <si>
    <t>Mode of Payment</t>
  </si>
  <si>
    <t>Invoice Type</t>
  </si>
  <si>
    <t>Part No</t>
  </si>
  <si>
    <t>Part Desc</t>
  </si>
  <si>
    <t>Part Type</t>
  </si>
  <si>
    <t>TM Part Indicator</t>
  </si>
  <si>
    <t>Product Category</t>
  </si>
  <si>
    <t>Date</t>
  </si>
  <si>
    <t>Category</t>
  </si>
  <si>
    <t>Order Number</t>
  </si>
  <si>
    <t>Order Type</t>
  </si>
  <si>
    <t>Order Sub-Type</t>
  </si>
  <si>
    <t>Rate</t>
  </si>
  <si>
    <t>Billing Type</t>
  </si>
  <si>
    <t>Sold Qty</t>
  </si>
  <si>
    <t>Value</t>
  </si>
  <si>
    <t>Tax Amount After Discount</t>
  </si>
  <si>
    <t>CGST</t>
  </si>
  <si>
    <t>IGST</t>
  </si>
  <si>
    <t>SGST</t>
  </si>
  <si>
    <t>UTGST</t>
  </si>
  <si>
    <t>Dealer</t>
  </si>
  <si>
    <t>1009800-Sv&amp;Pa-Bokaro-EnarIE</t>
  </si>
  <si>
    <t>IEIEBA1718003582</t>
  </si>
  <si>
    <t>New</t>
  </si>
  <si>
    <t>CASH</t>
  </si>
  <si>
    <t>Standard</t>
  </si>
  <si>
    <t>OILCASXSTUR15W40</t>
  </si>
  <si>
    <t>Rx Super Turbo 15W40 (CI4+)</t>
  </si>
  <si>
    <t>Spare Part</t>
  </si>
  <si>
    <t>Y</t>
  </si>
  <si>
    <t>Lubricant</t>
  </si>
  <si>
    <t>Account</t>
  </si>
  <si>
    <t>JC-EnarIE-EI-1718-003833</t>
  </si>
  <si>
    <t>Service Order</t>
  </si>
  <si>
    <t>Paid</t>
  </si>
  <si>
    <t>ENAR INDUSTRIAL ENTP. LTD.</t>
  </si>
  <si>
    <t>IEIEBA1718003584</t>
  </si>
  <si>
    <t>Retail</t>
  </si>
  <si>
    <t>OTC-EnarIE-EI-1718-000510</t>
  </si>
  <si>
    <t>OTC Sales</t>
  </si>
  <si>
    <t>IEIEBA1718003585</t>
  </si>
  <si>
    <t>OILCASXSUP15W40</t>
  </si>
  <si>
    <t>Rx Super 15W40 (CF4)</t>
  </si>
  <si>
    <t>IEIEBA1718003586</t>
  </si>
  <si>
    <t>IEIEBA1718003587</t>
  </si>
  <si>
    <t>886399000003</t>
  </si>
  <si>
    <t>TATA GENUINE D.E.F 20 L</t>
  </si>
  <si>
    <t>IEIEBA1718003588</t>
  </si>
  <si>
    <t>IEIEBA1718003589</t>
  </si>
  <si>
    <t>IEIEBA1718003591</t>
  </si>
  <si>
    <t>278607989967</t>
  </si>
  <si>
    <t>FILTER FUEL</t>
  </si>
  <si>
    <t>JC-EnarIE-EI-1718-003799</t>
  </si>
  <si>
    <t>278609119909</t>
  </si>
  <si>
    <t>FUEL WATER SEPARATOR ASSY SPIN ON ELEMEN</t>
  </si>
  <si>
    <t>COTTON1</t>
  </si>
  <si>
    <t>COTTON WASTE</t>
  </si>
  <si>
    <t>N</t>
  </si>
  <si>
    <t>IEIEBA1718003592</t>
  </si>
  <si>
    <t>886399980024</t>
  </si>
  <si>
    <t>Synthetic GREASE PACK 1 KG</t>
  </si>
  <si>
    <t>JC-EnarIE-EI-1718-003838</t>
  </si>
  <si>
    <t>FSTSHIMSG01</t>
  </si>
  <si>
    <t>SHIMS</t>
  </si>
  <si>
    <t>IEIEBA1718003593</t>
  </si>
  <si>
    <t>257633403103</t>
  </si>
  <si>
    <t>TAPER ROLLER BRG 32308 BS4</t>
  </si>
  <si>
    <t>JC-EnarIE-EI-1718-003839</t>
  </si>
  <si>
    <t>257633407801</t>
  </si>
  <si>
    <t>OIL SEAL FRT HUB 1612</t>
  </si>
  <si>
    <t>886399980005</t>
  </si>
  <si>
    <t>GREASE PACK 2 KG</t>
  </si>
  <si>
    <t>FIPTPIN01</t>
  </si>
  <si>
    <t>PLATE TIMING PIN</t>
  </si>
  <si>
    <t>IEIEBA1718003594</t>
  </si>
  <si>
    <t>CREDIT</t>
  </si>
  <si>
    <t>265433407801</t>
  </si>
  <si>
    <t>OIL SEAL</t>
  </si>
  <si>
    <t>JC-EnarIE-EI-1718-003836</t>
  </si>
  <si>
    <t>278918130104</t>
  </si>
  <si>
    <t>ASSY. OIL FILTER (-3 THREADS)</t>
  </si>
  <si>
    <t>9451037407</t>
  </si>
  <si>
    <t>FUEL PAPER ELEMENT BS4</t>
  </si>
  <si>
    <t>OILDIESEL</t>
  </si>
  <si>
    <t>CLEANING AGENT - D</t>
  </si>
  <si>
    <t>OILDIFFLL85W</t>
  </si>
  <si>
    <t>Castrol Extra Long Life Rear Axle Oil 85W140</t>
  </si>
  <si>
    <t>OILGEARLL80W90</t>
  </si>
  <si>
    <t>Castrol Extra Long Life Gear Oil 80W90</t>
  </si>
  <si>
    <t>OILGREASEAP2</t>
  </si>
  <si>
    <t>GREASE AP-2</t>
  </si>
  <si>
    <t>IEIEBA1718003595</t>
  </si>
  <si>
    <t>885418013118</t>
  </si>
  <si>
    <t>SET OF 3 FILTER (0145 9967 9909)</t>
  </si>
  <si>
    <t>JC-EnarIE-EI-1718-003861</t>
  </si>
  <si>
    <t>IEIEBA1718003596</t>
  </si>
  <si>
    <t>252718130132</t>
  </si>
  <si>
    <t>LUBE OIL FILTER-SPIN ON</t>
  </si>
  <si>
    <t>JC-EnarIE-EI-1718-003862</t>
  </si>
  <si>
    <t>IEIEBA1718003597</t>
  </si>
  <si>
    <t>252509120239</t>
  </si>
  <si>
    <t>FUEL - WATER SEPERATOR SPIN ON</t>
  </si>
  <si>
    <t>JC-EnarIE-EI-1718-003848</t>
  </si>
  <si>
    <t>252718130145</t>
  </si>
  <si>
    <t>ASSY OIL FILTER ELEMENT SPINON BS4</t>
  </si>
  <si>
    <t>278609999951</t>
  </si>
  <si>
    <t>FUEL STRAINER</t>
  </si>
  <si>
    <t>IEIEBA1718003598</t>
  </si>
  <si>
    <t>500730100102</t>
  </si>
  <si>
    <t>ASSY ACCELERATOR CABLE (L : 560+2880+145</t>
  </si>
  <si>
    <t>JC-EnarIE-EI-1718-003858</t>
  </si>
  <si>
    <t>IEIEBA1718003599</t>
  </si>
  <si>
    <t>220747700109</t>
  </si>
  <si>
    <t>FUEL WATER SEPARATOR SPIN ON TYPE BS4</t>
  </si>
  <si>
    <t>Parts</t>
  </si>
  <si>
    <t>JC-EnarIE-EI-1718-003849</t>
  </si>
  <si>
    <t>278609999822</t>
  </si>
  <si>
    <t>FILTER FUEL BS4</t>
  </si>
  <si>
    <t>278618999994</t>
  </si>
  <si>
    <t>CARTRIDGE LUBRICATION OIL FILTER BS4</t>
  </si>
  <si>
    <t>IEIEBA1718003600</t>
  </si>
  <si>
    <t>JC-EnarIE-EI-1718-003850</t>
  </si>
  <si>
    <t>IEIEBA1718003601</t>
  </si>
  <si>
    <t>JC-EnarIE-EI-1718-003851</t>
  </si>
  <si>
    <t>IEIEBA1718003602</t>
  </si>
  <si>
    <t>JC-EnarIE-EI-1718-003852</t>
  </si>
  <si>
    <t>IEIEBA1718003603</t>
  </si>
  <si>
    <t>JC-EnarIE-EI-1718-003853</t>
  </si>
  <si>
    <t>IEIEBA1718003604</t>
  </si>
  <si>
    <t>JC-EnarIE-EI-1718-003854</t>
  </si>
  <si>
    <t>IEIEBA1718003605</t>
  </si>
  <si>
    <t>JC-EnarIE-EI-1718-003855</t>
  </si>
  <si>
    <t>IEIEBA1718003606</t>
  </si>
  <si>
    <t>278609139935</t>
  </si>
  <si>
    <t>AIR FILTER SAFETY</t>
  </si>
  <si>
    <t>JC-EnarIE-EI-1718-003856</t>
  </si>
  <si>
    <t>278609139936</t>
  </si>
  <si>
    <t>AIR FILER  PRIMARY</t>
  </si>
  <si>
    <t>IEIEBA1718003607</t>
  </si>
  <si>
    <t>271526204607</t>
  </si>
  <si>
    <t>SYNCHRO RING (LOW RANGE)</t>
  </si>
  <si>
    <t>OTC-EnarIE-EI-1718-000520</t>
  </si>
  <si>
    <t>271526204610</t>
  </si>
  <si>
    <t>SHIFTER SLEEVE (RANGE SELECTION)</t>
  </si>
  <si>
    <t>271526204611</t>
  </si>
  <si>
    <t>SYNCHRORING (HIGH RANGE)</t>
  </si>
  <si>
    <t>IEIEBA1718003608</t>
  </si>
  <si>
    <t>266835607701</t>
  </si>
  <si>
    <t>OIL SEAL RR INNER 2515</t>
  </si>
  <si>
    <t>JC-EnarIE-EI-1718-003857</t>
  </si>
  <si>
    <t>266835607702</t>
  </si>
  <si>
    <t>OIL SEAL RR OUTER 2515</t>
  </si>
  <si>
    <t>IEIEBA1718003609</t>
  </si>
  <si>
    <t>550754209932</t>
  </si>
  <si>
    <t>AIR PRESSURE SENSOR</t>
  </si>
  <si>
    <t>JC-EnarIE-EI-1718-003860</t>
  </si>
  <si>
    <t>IEIEBA1718003610</t>
  </si>
  <si>
    <t>IEIEBA1718003612</t>
  </si>
  <si>
    <t>JC-EnarIE-EI-1718-003863</t>
  </si>
  <si>
    <t>IEIEBA1718003613</t>
  </si>
  <si>
    <t>JC-EnarIE-EI-1718-003847</t>
  </si>
  <si>
    <t>885409052516</t>
  </si>
  <si>
    <t>SET OF 2516 AIR FILTER CARTRIDGES</t>
  </si>
  <si>
    <t>IEIEBA1718003614</t>
  </si>
  <si>
    <t>JC-EnarIE-EI-1718-003841</t>
  </si>
  <si>
    <t>IEIEBA1718003615</t>
  </si>
  <si>
    <t>JC-EnarIE-EI-1718-003843</t>
  </si>
  <si>
    <t>IEIEBA1718003616</t>
  </si>
  <si>
    <t>JC-EnarIE-EI-1718-003844</t>
  </si>
  <si>
    <t>IEIEBA1718003617</t>
  </si>
  <si>
    <t>JC-EnarIE-EI-1718-003845</t>
  </si>
  <si>
    <t>IEIEBA1718003618</t>
  </si>
  <si>
    <t>JC-EnarIE-EI-1718-003846</t>
  </si>
  <si>
    <t>IEIEBA1718003619</t>
  </si>
  <si>
    <t>IEIEBA1718003620</t>
  </si>
  <si>
    <t>0005000106J</t>
  </si>
  <si>
    <t>RADIATOR CAP</t>
  </si>
  <si>
    <t>JC-EnarIE-EI-1718-003872</t>
  </si>
  <si>
    <t>IEIEBA1718003621</t>
  </si>
  <si>
    <t>JC-EnarIE-EI-1718-003870</t>
  </si>
  <si>
    <t>IEIEBA1718003622</t>
  </si>
  <si>
    <t>278607999924</t>
  </si>
  <si>
    <t>WASHER SEALING</t>
  </si>
  <si>
    <t>278607999925</t>
  </si>
  <si>
    <t>IEIEBA1718003624</t>
  </si>
  <si>
    <t>JC-EnarIE-EI-1718-003865</t>
  </si>
  <si>
    <t>IEIEBA1718003625</t>
  </si>
  <si>
    <t>265154400205</t>
  </si>
  <si>
    <t>LAMP ASSY COMBI H/L 24V RHD RH</t>
  </si>
  <si>
    <t>JC-EnarIE-EI-1718-003864</t>
  </si>
  <si>
    <t>Warranty</t>
  </si>
  <si>
    <t>265154400206</t>
  </si>
  <si>
    <t>LAMP ASSY COMBI H/L 24V RHD LH</t>
  </si>
  <si>
    <t>283954559924</t>
  </si>
  <si>
    <t>HAZARD WARNING SW-24V</t>
  </si>
  <si>
    <t>BULBG67</t>
  </si>
  <si>
    <t>BULB 67</t>
  </si>
  <si>
    <t>IEIEBA1718003626</t>
  </si>
  <si>
    <t>JC-EnarIE-EI-1718-003873</t>
  </si>
  <si>
    <t>TMCVAMC</t>
  </si>
  <si>
    <t>AMCOILCATRXST15W40</t>
  </si>
  <si>
    <t>CAST RX SUP TUR CI4+ 15W40 (AMC 16L PACK)</t>
  </si>
  <si>
    <t>IEIEBA1718003627</t>
  </si>
  <si>
    <t>JC-EnarIE-EI-1718-003875</t>
  </si>
  <si>
    <t>IEIEBA1718003628</t>
  </si>
  <si>
    <t>JC-EnarIE-EI-1718-003874</t>
  </si>
  <si>
    <t>886399980007</t>
  </si>
  <si>
    <t>GREASE PACK 5 KG</t>
  </si>
  <si>
    <t>IEIEBA1718003629</t>
  </si>
  <si>
    <t>JC-EnarIE-EI-1718-003842</t>
  </si>
  <si>
    <t>IEIEBA1718003630</t>
  </si>
  <si>
    <t>IEIEBA1718003635</t>
  </si>
  <si>
    <t>217132400106</t>
  </si>
  <si>
    <t>ASSY FIRSTLEAF WITH BUSHES</t>
  </si>
  <si>
    <t>JC-EnarIE-EI-1718-003871</t>
  </si>
  <si>
    <t>IEIEBA1718003636</t>
  </si>
  <si>
    <t>280654700101</t>
  </si>
  <si>
    <t>MOTOR UNIT SPEED LIMITER</t>
  </si>
  <si>
    <t>JC-EnarIE-EI-1718-003859</t>
  </si>
  <si>
    <t>IEIEBA1718003637</t>
  </si>
  <si>
    <t>287154209996</t>
  </si>
  <si>
    <t>VEHICLE SPEED SENSOR BS4</t>
  </si>
  <si>
    <t>IEIEBA1718003638</t>
  </si>
  <si>
    <t>0001540062J</t>
  </si>
  <si>
    <t>WASHER</t>
  </si>
  <si>
    <t>JC-EnarIE-EI-1718-003883</t>
  </si>
  <si>
    <t>250726700152</t>
  </si>
  <si>
    <t>SUB ASSY BALL &amp; SOCKET JOINT BIG BS4</t>
  </si>
  <si>
    <t>257624200118</t>
  </si>
  <si>
    <t>ENGINE MOUNTING RR</t>
  </si>
  <si>
    <t>IEIEBA1718003639</t>
  </si>
  <si>
    <t>JC-EnarIE-EI-1718-003881</t>
  </si>
  <si>
    <t>MSEAL01</t>
  </si>
  <si>
    <t>M SEAL</t>
  </si>
  <si>
    <t>IEIEBA1718003640</t>
  </si>
  <si>
    <t>272425200134</t>
  </si>
  <si>
    <t>CL.DISC ASSY.(1.75INCHSPLINE) 380 DIA.</t>
  </si>
  <si>
    <t>JC-EnarIE-EI-1718-003880</t>
  </si>
  <si>
    <t>278607989928</t>
  </si>
  <si>
    <t>RING GEAR 145/160 HP</t>
  </si>
  <si>
    <t>OILBRAKE250</t>
  </si>
  <si>
    <t>BRAKE OIL 250 ML</t>
  </si>
  <si>
    <t>IEIEBA1718003641</t>
  </si>
  <si>
    <t>269126204670</t>
  </si>
  <si>
    <t>SHIFTER SLEEVE (1/2/3/4/5/6)</t>
  </si>
  <si>
    <t>JC-EnarIE-EI-1718-003885</t>
  </si>
  <si>
    <t>269126510120</t>
  </si>
  <si>
    <t>ASSY DETENT</t>
  </si>
  <si>
    <t>269126515126</t>
  </si>
  <si>
    <t>SHIFTER FORK (5TH/6TH)</t>
  </si>
  <si>
    <t>269126517916</t>
  </si>
  <si>
    <t>SHIFTER SHAFT (5TH/6TH SPEED)</t>
  </si>
  <si>
    <t>269126518703</t>
  </si>
  <si>
    <t>COMPRESSION SPRING DETENT</t>
  </si>
  <si>
    <t>IEIEBA1718003642</t>
  </si>
  <si>
    <t>JC-EnarIE-EI-1718-003882</t>
  </si>
  <si>
    <t>IEIEBA1718003649</t>
  </si>
  <si>
    <t>278618999944</t>
  </si>
  <si>
    <t>PLUG  EXPANSION</t>
  </si>
  <si>
    <t>CPOTC-EnarIE-EI-1718-00020</t>
  </si>
  <si>
    <t>Channel Partner PO</t>
  </si>
  <si>
    <t>IEIEBA1718003654</t>
  </si>
  <si>
    <t>OTC-EnarIE-EI-1718-000522</t>
  </si>
  <si>
    <t>IEIEBA1718003655</t>
  </si>
  <si>
    <t>886399000036</t>
  </si>
  <si>
    <t>METAL O SEAL PLUS PREMI GASKET MAKER 85G</t>
  </si>
  <si>
    <t>JC-EnarIE-EI-1718-003817</t>
  </si>
  <si>
    <t>WASHER001</t>
  </si>
  <si>
    <t>BENJO WASHER</t>
  </si>
  <si>
    <t>IEIEBA1718003657</t>
  </si>
  <si>
    <t>278607989916</t>
  </si>
  <si>
    <t>ELEMENT WATER SEPERATOR</t>
  </si>
  <si>
    <t>JC-EnarIE-EI-1718-003897</t>
  </si>
  <si>
    <t>278609119904</t>
  </si>
  <si>
    <t>FUEL FILTER</t>
  </si>
  <si>
    <t>278618139902</t>
  </si>
  <si>
    <t>LUBE FILTER</t>
  </si>
  <si>
    <t>IEIEBA1718003658</t>
  </si>
  <si>
    <t>JC-EnarIE-EI-1718-003877</t>
  </si>
  <si>
    <t>IEIEBA1718003659</t>
  </si>
  <si>
    <t>IEIEBA1718003660</t>
  </si>
  <si>
    <t>257533409201</t>
  </si>
  <si>
    <t>THRUST WASHER</t>
  </si>
  <si>
    <t>JC-EnarIE-EI-1718-003879</t>
  </si>
  <si>
    <t>277842138701</t>
  </si>
  <si>
    <t>SPRING PULL OFF  CAM END BS4</t>
  </si>
  <si>
    <t>7632340112</t>
  </si>
  <si>
    <t>CENTRAL STUD WITH SOCKET (HCV)</t>
  </si>
  <si>
    <t>885442021618</t>
  </si>
  <si>
    <t>KIT BRAKE LINING REAR (WHEEL SET) BS4</t>
  </si>
  <si>
    <t>886399980006</t>
  </si>
  <si>
    <t>GREASE PACK 3 KG</t>
  </si>
  <si>
    <t>BULBTUB04</t>
  </si>
  <si>
    <t>HALOGEN BULB 24V 100/90W</t>
  </si>
  <si>
    <t>BULBTUBG03</t>
  </si>
  <si>
    <t>FOG LAMP TUBE 12V</t>
  </si>
  <si>
    <t>FIPBOLT01</t>
  </si>
  <si>
    <t xml:space="preserve"> BOLT W/NUT</t>
  </si>
  <si>
    <t>FST1</t>
  </si>
  <si>
    <t>RIVET 10/12</t>
  </si>
  <si>
    <t>1009800-Sv&amp;Pa-Hazaribagh-EnarIE</t>
  </si>
  <si>
    <t>IEIEHR1718001944</t>
  </si>
  <si>
    <t>269126203106</t>
  </si>
  <si>
    <t>NEEDLE CAGE (REV.GEAR) OFFER DRG.</t>
  </si>
  <si>
    <t>JC-EnarIE-HP-1718-002105</t>
  </si>
  <si>
    <t>271526204603</t>
  </si>
  <si>
    <t>ENGAGING GEAR (3RD/4TH)</t>
  </si>
  <si>
    <t>271526204606</t>
  </si>
  <si>
    <t>SYNCHRO RING (3RD/4TH SPEED)</t>
  </si>
  <si>
    <t>271526204635</t>
  </si>
  <si>
    <t>SHIFTER SLEEVE</t>
  </si>
  <si>
    <t>271526205412</t>
  </si>
  <si>
    <t>3RD / 7TH SPEED GEAR ( MAIN SHAFT )</t>
  </si>
  <si>
    <t>271526253103</t>
  </si>
  <si>
    <t>TAPER ROLLER BEARING</t>
  </si>
  <si>
    <t>271526254601</t>
  </si>
  <si>
    <t>SYNCHRO RING ( DRIVESHAFT)</t>
  </si>
  <si>
    <t>271526305408</t>
  </si>
  <si>
    <t>CONSTANTMESH GEAR ( COUNTER SHAFT )</t>
  </si>
  <si>
    <t>CASTOILSS75W85</t>
  </si>
  <si>
    <t>Castrol Oil Syntro S 75W85</t>
  </si>
  <si>
    <t>IEIEHR1718001945</t>
  </si>
  <si>
    <t>272425600201</t>
  </si>
  <si>
    <t>ASSY CLUTCH RELEASE BEARING</t>
  </si>
  <si>
    <t>JC-EnarIE-HP-1718-001911</t>
  </si>
  <si>
    <t>IEIEHR1718001946</t>
  </si>
  <si>
    <t>259934108701</t>
  </si>
  <si>
    <t>JAW SPRING</t>
  </si>
  <si>
    <t>JC-EnarIE-HP-1718-002109</t>
  </si>
  <si>
    <t>IEIEHR1718001947</t>
  </si>
  <si>
    <t>257535309201</t>
  </si>
  <si>
    <t>SPHERICAL WASHER</t>
  </si>
  <si>
    <t>JC-EnarIE-HP-1718-001840</t>
  </si>
  <si>
    <t>257535603110</t>
  </si>
  <si>
    <t>TAPER ROLLER BRG 32214 BS4</t>
  </si>
  <si>
    <t>257635303102</t>
  </si>
  <si>
    <t>TAPER ROLLER BRG 77213</t>
  </si>
  <si>
    <t>257635303104</t>
  </si>
  <si>
    <t>CYL ROLLER BRG NS1909 RA 109RR</t>
  </si>
  <si>
    <t>266335107207</t>
  </si>
  <si>
    <t>MAGNETIC DRAIN PLUG BS4</t>
  </si>
  <si>
    <t>266535303116</t>
  </si>
  <si>
    <t>266835305440</t>
  </si>
  <si>
    <t>DIFF BEVEL PINION-9X16-FORGED</t>
  </si>
  <si>
    <t>266935303101</t>
  </si>
  <si>
    <t>TAPER ROLLER BRG 32020</t>
  </si>
  <si>
    <t>273935120101</t>
  </si>
  <si>
    <t>OIL PUMP ASSEMBLY</t>
  </si>
  <si>
    <t>273935306701</t>
  </si>
  <si>
    <t>SPECIAL PIN</t>
  </si>
  <si>
    <t>273935307701</t>
  </si>
  <si>
    <t>OIL SEAL SINGLE LIP(I/P SHAFT)</t>
  </si>
  <si>
    <t>273935307702</t>
  </si>
  <si>
    <t>OIL SEAL OUTER (I/P SHAFT)</t>
  </si>
  <si>
    <t>581035100135</t>
  </si>
  <si>
    <t>ASSY FWD AXLE BEAM W/PR.RINGS/STUDS</t>
  </si>
  <si>
    <t>581035101601</t>
  </si>
  <si>
    <t>OIL SEAL (68X88X13)</t>
  </si>
  <si>
    <t>581035300115</t>
  </si>
  <si>
    <t>ASSY CROWN &amp; PINION 41/6</t>
  </si>
  <si>
    <t>581035305101</t>
  </si>
  <si>
    <t>SPIDER (INTERAXLE DIFF.)</t>
  </si>
  <si>
    <t>IEIEHR1718001949</t>
  </si>
  <si>
    <t>218646990102</t>
  </si>
  <si>
    <t>GROOVED END REPAIR KIT</t>
  </si>
  <si>
    <t>OTC-EnarIE-HP-1718-000543</t>
  </si>
  <si>
    <t>220747709902</t>
  </si>
  <si>
    <t>FUEL / WATER SEPARATOR</t>
  </si>
  <si>
    <t>257689100149</t>
  </si>
  <si>
    <t>SHOCK ABSORBER-CAB MTG REAR</t>
  </si>
  <si>
    <t>263243700155</t>
  </si>
  <si>
    <t>4 CIR PROT VALVE HI.PR.VOS</t>
  </si>
  <si>
    <t>IEIEHR1718001950</t>
  </si>
  <si>
    <t>278246609901</t>
  </si>
  <si>
    <t>CARTRIDGE - PLASTIC RESERVOIR</t>
  </si>
  <si>
    <t>JC-EnarIE-HP-1718-002111</t>
  </si>
  <si>
    <t>IEIEHR1718001951</t>
  </si>
  <si>
    <t>278601989918</t>
  </si>
  <si>
    <t>GASKET VALVE COVER</t>
  </si>
  <si>
    <t>OTC-EnarIE-HP-1718-000544</t>
  </si>
  <si>
    <t>278605999902</t>
  </si>
  <si>
    <t>COVER PUSH ROD</t>
  </si>
  <si>
    <t>278613999919</t>
  </si>
  <si>
    <t>PISTON RING REPAIR KIT O S 1</t>
  </si>
  <si>
    <t>570120990127</t>
  </si>
  <si>
    <t>THERMOSTAT BS4</t>
  </si>
  <si>
    <t>IEIEHR1718001952</t>
  </si>
  <si>
    <t>OILRXSUPERMAX</t>
  </si>
  <si>
    <t>Castrol Rx Super Max 15W40</t>
  </si>
  <si>
    <t>OTC-EnarIE-HP-1718-000545</t>
  </si>
  <si>
    <t>IEIEHR1718001953</t>
  </si>
  <si>
    <t>JC-EnarIE-HP-1718-002110</t>
  </si>
  <si>
    <t>IEIEHR1718001954</t>
  </si>
  <si>
    <t>269126207805</t>
  </si>
  <si>
    <t>OTC-EnarIE-HP-1718-000546</t>
  </si>
  <si>
    <t>272425400129</t>
  </si>
  <si>
    <t>CL.COVER ASSY.(1.75INCHSPLINE) 380 DIA.</t>
  </si>
  <si>
    <t>273935307717</t>
  </si>
  <si>
    <t>OIL SEAL (90X110X10.7)</t>
  </si>
  <si>
    <t>278609140234</t>
  </si>
  <si>
    <t>COVER ASSY TOP</t>
  </si>
  <si>
    <t>IEIEHR1718001955</t>
  </si>
  <si>
    <t>JC-EnarIE-HP-1718-002103</t>
  </si>
  <si>
    <t>IEIEHR1718001956</t>
  </si>
  <si>
    <t>257646305106</t>
  </si>
  <si>
    <t>PITMAN ARM</t>
  </si>
  <si>
    <t>OTC-EnarIE-HP-1718-000547</t>
  </si>
  <si>
    <t>278609140142</t>
  </si>
  <si>
    <t>PRE-CLEANER PLASTIC</t>
  </si>
  <si>
    <t>281689100103</t>
  </si>
  <si>
    <t>ASSY LATERAL SHOCK ABSORBER COMPLETE</t>
  </si>
  <si>
    <t>288032400148</t>
  </si>
  <si>
    <t>135MM CTRS BAR PIN END EYE BUSH</t>
  </si>
  <si>
    <t>IEIEHR1718001957</t>
  </si>
  <si>
    <t>288547704905</t>
  </si>
  <si>
    <t>FUEL WATER SEPARATOR</t>
  </si>
  <si>
    <t>JC-EnarIE-HP-1718-002115</t>
  </si>
  <si>
    <t>570107999901</t>
  </si>
  <si>
    <t>ASSY FUEL FILTER</t>
  </si>
  <si>
    <t>IEIEHR1718001958</t>
  </si>
  <si>
    <t>JC-EnarIE-HP-1718-002114</t>
  </si>
  <si>
    <t>IEIEHR1718001959</t>
  </si>
  <si>
    <t>JC-EnarIE-HP-1718-002116</t>
  </si>
  <si>
    <t>IEIEHR1718001960</t>
  </si>
  <si>
    <t>278650120361</t>
  </si>
  <si>
    <t>RADIATOR ASSY</t>
  </si>
  <si>
    <t>JC-EnarIE-HP-1718-002004</t>
  </si>
  <si>
    <t>IEIEHR1718001961</t>
  </si>
  <si>
    <t>JC-EnarIE-HP-1718-002120</t>
  </si>
  <si>
    <t>264129108701</t>
  </si>
  <si>
    <t>TORSION SPRING</t>
  </si>
  <si>
    <t>IEIEHR1718001962</t>
  </si>
  <si>
    <t>OTC-EnarIE-HP-1718-000548</t>
  </si>
  <si>
    <t>IEIEHR1718001963</t>
  </si>
  <si>
    <t>886399000032</t>
  </si>
  <si>
    <t>BRAKE FLUID (DOT 4) - 500 ML</t>
  </si>
  <si>
    <t>JC-EnarIE-HP-1718-002108</t>
  </si>
  <si>
    <t>IEIEHR1718001964</t>
  </si>
  <si>
    <t>OTC-EnarIE-HP-1718-000549</t>
  </si>
  <si>
    <t>IEIEHR1718001965</t>
  </si>
  <si>
    <t>216343209901</t>
  </si>
  <si>
    <t>FILTER CARTIRIDGE BS4</t>
  </si>
  <si>
    <t>JC-EnarIE-HP-1718-002118</t>
  </si>
  <si>
    <t>257667102316</t>
  </si>
  <si>
    <t>WIND SCREEN GLASS(SINGLE PIECE)</t>
  </si>
  <si>
    <t>IEIEHR1718001966</t>
  </si>
  <si>
    <t>1010618</t>
  </si>
  <si>
    <t>PIN-SPLIT</t>
  </si>
  <si>
    <t>JC-EnarIE-HP-1718-002117</t>
  </si>
  <si>
    <t>886399980004</t>
  </si>
  <si>
    <t>GREASE PACK 1 KG</t>
  </si>
  <si>
    <t>IEIEHR1718001967</t>
  </si>
  <si>
    <t>OTC-EnarIE-HP-1718-000551</t>
  </si>
  <si>
    <t>IEIEHR1718001968</t>
  </si>
  <si>
    <t>0429900037J</t>
  </si>
  <si>
    <t>COTTER PIN</t>
  </si>
  <si>
    <t>JC-EnarIE-HP-1718-001875</t>
  </si>
  <si>
    <t>269126105303</t>
  </si>
  <si>
    <t>GASKET-HOUSING FRONT &amp; REAR</t>
  </si>
  <si>
    <t>271526204605</t>
  </si>
  <si>
    <t>SYNCHRO RING (CRAWLER/1ST/2ND)</t>
  </si>
  <si>
    <t>271526204613</t>
  </si>
  <si>
    <t>SYNCHRONISING CONE (C/1/2/3/4) THREADED</t>
  </si>
  <si>
    <t>281654621603</t>
  </si>
  <si>
    <t>WIRING HARNESS GEARBOX</t>
  </si>
  <si>
    <t>288032400173</t>
  </si>
  <si>
    <t>ASSEMBLY V ROD TML SUSPENSION</t>
  </si>
  <si>
    <t>288032404805</t>
  </si>
  <si>
    <t>SPRING DOWEL (HEAVY TYPE)</t>
  </si>
  <si>
    <t>500629108701</t>
  </si>
  <si>
    <t>EXTENSION SPRING</t>
  </si>
  <si>
    <t>501132403210</t>
  </si>
  <si>
    <t>HEX FLANGE BOLT M20X25X130 109</t>
  </si>
  <si>
    <t>580525200108</t>
  </si>
  <si>
    <t>430 DIA CLUTCH DISC ASSLY</t>
  </si>
  <si>
    <t>580525400108</t>
  </si>
  <si>
    <t>430 DIA CLUTCH COVER ASSLY</t>
  </si>
  <si>
    <t>580525600102</t>
  </si>
  <si>
    <t>RELEASE BEARING ASSEMBLY KIT</t>
  </si>
  <si>
    <t>886399000031</t>
  </si>
  <si>
    <t>BRAKE FLUID (DOT 4) - 250 ML</t>
  </si>
  <si>
    <t>IEIEHR1718001969</t>
  </si>
  <si>
    <t>12140501202</t>
  </si>
  <si>
    <t>NYLOC NUT M12</t>
  </si>
  <si>
    <t>JC-EnarIE-HP-1718-002119</t>
  </si>
  <si>
    <t>262554440102</t>
  </si>
  <si>
    <t>ASSY BLINKER RH WITH BULB 24V</t>
  </si>
  <si>
    <t>288533203101</t>
  </si>
  <si>
    <t>KING PIN THRUST BEARING</t>
  </si>
  <si>
    <t>288533206702</t>
  </si>
  <si>
    <t>THREADED COTTER PIN</t>
  </si>
  <si>
    <t>IEIEHR1718001970</t>
  </si>
  <si>
    <t>208243900132</t>
  </si>
  <si>
    <t>ASSY.TUBE ON? COMP.O/P(DL-1295 LG)</t>
  </si>
  <si>
    <t>OTC-EnarIE-HP-1718-000552</t>
  </si>
  <si>
    <t>257643790159</t>
  </si>
  <si>
    <t>WATER DRAIN VALVE TILT TYPE</t>
  </si>
  <si>
    <t>259288506301</t>
  </si>
  <si>
    <t>END COVER(BUMPER)</t>
  </si>
  <si>
    <t>278609999948</t>
  </si>
  <si>
    <t>TUBE FUEL DRAIN</t>
  </si>
  <si>
    <t>278650010129</t>
  </si>
  <si>
    <t>ASSY WATER FILL PIPE</t>
  </si>
  <si>
    <t>503030100110</t>
  </si>
  <si>
    <t>ASSY ACCELERATOR CABLE (L : 500+3100+132</t>
  </si>
  <si>
    <t>IEIEHR1718001971</t>
  </si>
  <si>
    <t>286526209903</t>
  </si>
  <si>
    <t>HELICAL GEAR</t>
  </si>
  <si>
    <t>JC-EnarIE-HP-1718-001358</t>
  </si>
  <si>
    <t>286526209905</t>
  </si>
  <si>
    <t>SLIDING SLEEVE</t>
  </si>
  <si>
    <t>286526209912</t>
  </si>
  <si>
    <t>286526209941</t>
  </si>
  <si>
    <t>CLUTCH BODY</t>
  </si>
  <si>
    <t>286526209943</t>
  </si>
  <si>
    <t>286526209944</t>
  </si>
  <si>
    <t>SYNCHRO.RING</t>
  </si>
  <si>
    <t>286526209959</t>
  </si>
  <si>
    <t>286526209962</t>
  </si>
  <si>
    <t>286526519910</t>
  </si>
  <si>
    <t>SLIDING PAD</t>
  </si>
  <si>
    <t>286526519913</t>
  </si>
  <si>
    <t>286526993011</t>
  </si>
  <si>
    <t>NEEDLE CAGE(16X22X16)</t>
  </si>
  <si>
    <t>286526994632</t>
  </si>
  <si>
    <t>SYNCHRO RING</t>
  </si>
  <si>
    <t>286526998402</t>
  </si>
  <si>
    <t>SLEEVE CARRIER</t>
  </si>
  <si>
    <t>IEIEHR1718001972</t>
  </si>
  <si>
    <t>OTC-EnarIE-HP-1718-000550</t>
  </si>
  <si>
    <t>IEIEHR1718001973</t>
  </si>
  <si>
    <t>JC-EnarIE-HP-1718-002145</t>
  </si>
  <si>
    <t>IEIEHR1718001974</t>
  </si>
  <si>
    <t>0009970006J</t>
  </si>
  <si>
    <t>PLUG OIL FILLING</t>
  </si>
  <si>
    <t>JC-EnarIE-HP-1718-002123</t>
  </si>
  <si>
    <t>11341612405</t>
  </si>
  <si>
    <t>FL.SCR.M12X1.5X40 TS17130 8.8 SS8451-8C</t>
  </si>
  <si>
    <t>217146100102</t>
  </si>
  <si>
    <t>ASSY. STRG GEAR BOX &amp; CONTROL MTG.BKT(RH</t>
  </si>
  <si>
    <t>278618999919</t>
  </si>
  <si>
    <t>PLUG THREADED</t>
  </si>
  <si>
    <t>278618999935</t>
  </si>
  <si>
    <t>PAN OIL FOR NON-CNG ENGINE BS4</t>
  </si>
  <si>
    <t>886399000025</t>
  </si>
  <si>
    <t>Power Steering Fluid 500 ml</t>
  </si>
  <si>
    <t>IEIEHR1718001976</t>
  </si>
  <si>
    <t>JC-EnarIE-HP-1718-002121</t>
  </si>
  <si>
    <t>266835608001</t>
  </si>
  <si>
    <t>PIN-HUB LOCK NUT</t>
  </si>
  <si>
    <t>GST%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</si>
</sst>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49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9"/>
  <sheetViews>
    <sheetView tabSelected="1" topLeftCell="N1" workbookViewId="0">
      <selection activeCell="O6" sqref="O6"/>
    </sheetView>
  </sheetViews>
  <sheetFormatPr defaultRowHeight="15" x14ac:dyDescent="0.25"/>
  <cols>
    <col min="1" max="1" width="31.5703125" bestFit="1" customWidth="1"/>
    <col min="2" max="2" width="16.7109375" bestFit="1" customWidth="1"/>
    <col min="9" max="9" width="10.7109375" bestFit="1" customWidth="1"/>
    <col min="11" max="11" width="13.140625" bestFit="1" customWidth="1"/>
    <col min="13" max="13" width="26.28515625" bestFit="1" customWidth="1"/>
    <col min="14" max="14" width="22" bestFit="1" customWidth="1"/>
    <col min="15" max="15" width="43.85546875" bestFit="1" customWidth="1"/>
    <col min="26" max="26" width="27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12</v>
      </c>
      <c r="N1" s="1" t="s">
        <v>5</v>
      </c>
      <c r="O1" t="s">
        <v>6</v>
      </c>
      <c r="P1" t="s">
        <v>16</v>
      </c>
      <c r="Q1" t="s">
        <v>17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554</v>
      </c>
      <c r="Z1" t="s">
        <v>24</v>
      </c>
    </row>
    <row r="2" spans="1:26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32</v>
      </c>
      <c r="G2" t="s">
        <v>33</v>
      </c>
      <c r="H2" t="s">
        <v>34</v>
      </c>
      <c r="I2" s="2">
        <v>43087</v>
      </c>
      <c r="J2" t="s">
        <v>35</v>
      </c>
      <c r="K2" t="s">
        <v>37</v>
      </c>
      <c r="M2" t="s">
        <v>36</v>
      </c>
      <c r="N2" s="1" t="s">
        <v>30</v>
      </c>
      <c r="O2" t="s">
        <v>31</v>
      </c>
      <c r="P2" t="s">
        <v>38</v>
      </c>
      <c r="Q2">
        <v>2000</v>
      </c>
      <c r="R2">
        <v>0.23219999999999999</v>
      </c>
      <c r="S2">
        <v>464.4</v>
      </c>
      <c r="T2">
        <v>83.6</v>
      </c>
      <c r="U2">
        <f>+T2/2</f>
        <v>41.8</v>
      </c>
      <c r="V2">
        <v>0</v>
      </c>
      <c r="W2">
        <f>+T2/2</f>
        <v>41.8</v>
      </c>
      <c r="X2">
        <v>0</v>
      </c>
      <c r="Y2">
        <f>ROUND(((U2+V2+W2+X2)*100)/S2,0)</f>
        <v>18</v>
      </c>
      <c r="Z2" t="s">
        <v>39</v>
      </c>
    </row>
    <row r="3" spans="1:26" x14ac:dyDescent="0.25">
      <c r="A3" t="s">
        <v>25</v>
      </c>
      <c r="B3" t="s">
        <v>40</v>
      </c>
      <c r="C3" t="s">
        <v>27</v>
      </c>
      <c r="D3" t="s">
        <v>28</v>
      </c>
      <c r="E3" t="s">
        <v>29</v>
      </c>
      <c r="F3" t="s">
        <v>32</v>
      </c>
      <c r="G3" t="s">
        <v>33</v>
      </c>
      <c r="H3" t="s">
        <v>34</v>
      </c>
      <c r="I3" s="2">
        <v>43087</v>
      </c>
      <c r="J3" t="s">
        <v>41</v>
      </c>
      <c r="K3" t="s">
        <v>43</v>
      </c>
      <c r="M3" t="s">
        <v>42</v>
      </c>
      <c r="N3" s="1" t="s">
        <v>30</v>
      </c>
      <c r="O3" t="s">
        <v>31</v>
      </c>
      <c r="P3" t="s">
        <v>38</v>
      </c>
      <c r="Q3">
        <v>5500</v>
      </c>
      <c r="R3">
        <v>0.23219999999999999</v>
      </c>
      <c r="S3">
        <v>1277.0999999999999</v>
      </c>
      <c r="T3">
        <v>229.9</v>
      </c>
      <c r="U3">
        <f t="shared" ref="U3:U6" si="0">+T3/2</f>
        <v>114.95</v>
      </c>
      <c r="V3">
        <v>0</v>
      </c>
      <c r="W3">
        <f t="shared" ref="W3:W6" si="1">+T3/2</f>
        <v>114.95</v>
      </c>
      <c r="X3">
        <v>0</v>
      </c>
      <c r="Y3">
        <f t="shared" ref="Y3:Y66" si="2">ROUND(((U3+V3+W3+X3)*100)/S3,0)</f>
        <v>18</v>
      </c>
      <c r="Z3" t="s">
        <v>39</v>
      </c>
    </row>
    <row r="4" spans="1:26" x14ac:dyDescent="0.25">
      <c r="A4" t="s">
        <v>25</v>
      </c>
      <c r="B4" t="s">
        <v>44</v>
      </c>
      <c r="C4" t="s">
        <v>27</v>
      </c>
      <c r="D4" t="s">
        <v>28</v>
      </c>
      <c r="E4" t="s">
        <v>29</v>
      </c>
      <c r="F4" t="s">
        <v>32</v>
      </c>
      <c r="G4" t="s">
        <v>33</v>
      </c>
      <c r="H4" t="s">
        <v>34</v>
      </c>
      <c r="I4" s="2">
        <v>43087</v>
      </c>
      <c r="J4" t="s">
        <v>41</v>
      </c>
      <c r="K4" t="s">
        <v>43</v>
      </c>
      <c r="M4" t="s">
        <v>42</v>
      </c>
      <c r="N4" s="1" t="s">
        <v>45</v>
      </c>
      <c r="O4" t="s">
        <v>46</v>
      </c>
      <c r="P4" t="s">
        <v>38</v>
      </c>
      <c r="Q4">
        <v>2000</v>
      </c>
      <c r="R4">
        <v>0.17712</v>
      </c>
      <c r="S4">
        <v>354.24</v>
      </c>
      <c r="T4">
        <v>63.76</v>
      </c>
      <c r="U4">
        <f t="shared" si="0"/>
        <v>31.88</v>
      </c>
      <c r="V4">
        <v>0</v>
      </c>
      <c r="W4">
        <f t="shared" si="1"/>
        <v>31.88</v>
      </c>
      <c r="X4">
        <v>0</v>
      </c>
      <c r="Y4">
        <f t="shared" si="2"/>
        <v>18</v>
      </c>
      <c r="Z4" t="s">
        <v>39</v>
      </c>
    </row>
    <row r="5" spans="1:26" x14ac:dyDescent="0.25">
      <c r="A5" t="s">
        <v>25</v>
      </c>
      <c r="B5" t="s">
        <v>47</v>
      </c>
      <c r="C5" t="s">
        <v>27</v>
      </c>
      <c r="D5" t="s">
        <v>28</v>
      </c>
      <c r="E5" t="s">
        <v>29</v>
      </c>
      <c r="F5" t="s">
        <v>32</v>
      </c>
      <c r="G5" t="s">
        <v>33</v>
      </c>
      <c r="H5" t="s">
        <v>34</v>
      </c>
      <c r="I5" s="2">
        <v>43087</v>
      </c>
      <c r="J5" t="s">
        <v>41</v>
      </c>
      <c r="K5" t="s">
        <v>43</v>
      </c>
      <c r="M5" t="s">
        <v>42</v>
      </c>
      <c r="N5" s="1" t="s">
        <v>30</v>
      </c>
      <c r="O5" t="s">
        <v>31</v>
      </c>
      <c r="P5" t="s">
        <v>38</v>
      </c>
      <c r="Q5">
        <v>1000</v>
      </c>
      <c r="R5">
        <v>0.23219999999999999</v>
      </c>
      <c r="S5">
        <v>232.2</v>
      </c>
      <c r="T5">
        <v>41.8</v>
      </c>
      <c r="U5">
        <f t="shared" si="0"/>
        <v>20.9</v>
      </c>
      <c r="V5">
        <v>0</v>
      </c>
      <c r="W5">
        <f t="shared" si="1"/>
        <v>20.9</v>
      </c>
      <c r="X5">
        <v>0</v>
      </c>
      <c r="Y5">
        <f t="shared" si="2"/>
        <v>18</v>
      </c>
      <c r="Z5" t="s">
        <v>39</v>
      </c>
    </row>
    <row r="6" spans="1:26" x14ac:dyDescent="0.25">
      <c r="A6" t="s">
        <v>25</v>
      </c>
      <c r="B6" t="s">
        <v>48</v>
      </c>
      <c r="C6" t="s">
        <v>27</v>
      </c>
      <c r="D6" t="s">
        <v>28</v>
      </c>
      <c r="E6" t="s">
        <v>29</v>
      </c>
      <c r="F6" t="s">
        <v>32</v>
      </c>
      <c r="G6" t="s">
        <v>33</v>
      </c>
      <c r="H6" t="s">
        <v>34</v>
      </c>
      <c r="I6" s="2">
        <v>43087</v>
      </c>
      <c r="J6" t="s">
        <v>41</v>
      </c>
      <c r="K6" t="s">
        <v>43</v>
      </c>
      <c r="M6" t="s">
        <v>42</v>
      </c>
      <c r="N6" s="1" t="s">
        <v>49</v>
      </c>
      <c r="O6" t="s">
        <v>50</v>
      </c>
      <c r="P6" t="s">
        <v>38</v>
      </c>
      <c r="Q6">
        <v>2</v>
      </c>
      <c r="R6">
        <v>984.74576000000002</v>
      </c>
      <c r="S6">
        <v>1966.29152</v>
      </c>
      <c r="T6">
        <v>353.93248</v>
      </c>
      <c r="U6">
        <f t="shared" si="0"/>
        <v>176.96624</v>
      </c>
      <c r="V6">
        <v>0</v>
      </c>
      <c r="W6">
        <f t="shared" si="1"/>
        <v>176.96624</v>
      </c>
      <c r="X6">
        <v>0</v>
      </c>
      <c r="Y6">
        <f t="shared" si="2"/>
        <v>18</v>
      </c>
      <c r="Z6" t="s">
        <v>39</v>
      </c>
    </row>
    <row r="7" spans="1:26" x14ac:dyDescent="0.25">
      <c r="A7" t="s">
        <v>25</v>
      </c>
      <c r="B7" t="s">
        <v>51</v>
      </c>
      <c r="C7" t="s">
        <v>27</v>
      </c>
      <c r="D7" t="s">
        <v>28</v>
      </c>
      <c r="E7" t="s">
        <v>29</v>
      </c>
      <c r="F7" t="s">
        <v>32</v>
      </c>
      <c r="G7" t="s">
        <v>33</v>
      </c>
      <c r="H7" t="s">
        <v>34</v>
      </c>
      <c r="I7" s="2">
        <v>43087</v>
      </c>
      <c r="J7" t="s">
        <v>41</v>
      </c>
      <c r="K7" t="s">
        <v>43</v>
      </c>
      <c r="M7" t="s">
        <v>42</v>
      </c>
      <c r="N7" s="1" t="s">
        <v>49</v>
      </c>
      <c r="O7" t="s">
        <v>50</v>
      </c>
      <c r="P7" t="s">
        <v>38</v>
      </c>
      <c r="Q7">
        <v>1</v>
      </c>
      <c r="R7">
        <v>984.74576000000002</v>
      </c>
      <c r="S7">
        <v>983.24576000000002</v>
      </c>
      <c r="T7">
        <v>176.98424</v>
      </c>
      <c r="U7">
        <v>88.492118000000005</v>
      </c>
      <c r="V7">
        <v>0</v>
      </c>
      <c r="W7">
        <v>88.492118000000005</v>
      </c>
      <c r="X7">
        <v>0</v>
      </c>
      <c r="Y7">
        <f t="shared" si="2"/>
        <v>18</v>
      </c>
      <c r="Z7" t="s">
        <v>39</v>
      </c>
    </row>
    <row r="8" spans="1:26" x14ac:dyDescent="0.25">
      <c r="A8" t="s">
        <v>25</v>
      </c>
      <c r="B8" t="s">
        <v>52</v>
      </c>
      <c r="C8" t="s">
        <v>27</v>
      </c>
      <c r="D8" t="s">
        <v>28</v>
      </c>
      <c r="E8" t="s">
        <v>29</v>
      </c>
      <c r="F8" t="s">
        <v>32</v>
      </c>
      <c r="G8" t="s">
        <v>33</v>
      </c>
      <c r="H8" t="s">
        <v>34</v>
      </c>
      <c r="I8" s="2">
        <v>43087</v>
      </c>
      <c r="J8" t="s">
        <v>41</v>
      </c>
      <c r="K8" t="s">
        <v>43</v>
      </c>
      <c r="M8" t="s">
        <v>42</v>
      </c>
      <c r="N8" s="1" t="s">
        <v>45</v>
      </c>
      <c r="O8" t="s">
        <v>46</v>
      </c>
      <c r="P8" t="s">
        <v>38</v>
      </c>
      <c r="Q8">
        <v>1000</v>
      </c>
      <c r="R8">
        <v>0.17712</v>
      </c>
      <c r="S8">
        <v>177.12</v>
      </c>
      <c r="T8">
        <v>31.88</v>
      </c>
      <c r="U8">
        <f>+T8/2</f>
        <v>15.94</v>
      </c>
      <c r="V8">
        <v>0</v>
      </c>
      <c r="W8">
        <f>+T8/2</f>
        <v>15.94</v>
      </c>
      <c r="X8">
        <v>0</v>
      </c>
      <c r="Y8">
        <f t="shared" si="2"/>
        <v>18</v>
      </c>
      <c r="Z8" t="s">
        <v>39</v>
      </c>
    </row>
    <row r="9" spans="1:26" x14ac:dyDescent="0.25">
      <c r="A9" t="s">
        <v>25</v>
      </c>
      <c r="B9" t="s">
        <v>53</v>
      </c>
      <c r="C9" t="s">
        <v>27</v>
      </c>
      <c r="D9" t="s">
        <v>28</v>
      </c>
      <c r="E9" t="s">
        <v>29</v>
      </c>
      <c r="F9" t="s">
        <v>32</v>
      </c>
      <c r="G9" t="s">
        <v>33</v>
      </c>
      <c r="H9" t="s">
        <v>32</v>
      </c>
      <c r="I9" s="2">
        <v>43087</v>
      </c>
      <c r="J9" t="s">
        <v>35</v>
      </c>
      <c r="K9" t="s">
        <v>37</v>
      </c>
      <c r="M9" t="s">
        <v>56</v>
      </c>
      <c r="N9" s="1" t="s">
        <v>54</v>
      </c>
      <c r="O9" t="s">
        <v>55</v>
      </c>
      <c r="P9" t="s">
        <v>38</v>
      </c>
      <c r="Q9">
        <v>1</v>
      </c>
      <c r="R9">
        <v>1146.6101699999999</v>
      </c>
      <c r="S9">
        <v>1146.6101699999999</v>
      </c>
      <c r="T9">
        <v>206.38982999999999</v>
      </c>
      <c r="U9">
        <v>103.19491499999999</v>
      </c>
      <c r="V9">
        <v>0</v>
      </c>
      <c r="W9">
        <v>103.19491499999999</v>
      </c>
      <c r="X9">
        <v>0</v>
      </c>
      <c r="Y9">
        <f t="shared" si="2"/>
        <v>18</v>
      </c>
      <c r="Z9" t="s">
        <v>39</v>
      </c>
    </row>
    <row r="10" spans="1:26" x14ac:dyDescent="0.25">
      <c r="A10" t="s">
        <v>25</v>
      </c>
      <c r="B10" t="s">
        <v>53</v>
      </c>
      <c r="C10" t="s">
        <v>27</v>
      </c>
      <c r="D10" t="s">
        <v>28</v>
      </c>
      <c r="E10" t="s">
        <v>29</v>
      </c>
      <c r="F10" t="s">
        <v>32</v>
      </c>
      <c r="G10" t="s">
        <v>33</v>
      </c>
      <c r="H10" t="s">
        <v>32</v>
      </c>
      <c r="I10" s="2">
        <v>43087</v>
      </c>
      <c r="J10" t="s">
        <v>35</v>
      </c>
      <c r="K10" t="s">
        <v>37</v>
      </c>
      <c r="M10" t="s">
        <v>56</v>
      </c>
      <c r="N10" s="1" t="s">
        <v>57</v>
      </c>
      <c r="O10" t="s">
        <v>58</v>
      </c>
      <c r="P10" t="s">
        <v>38</v>
      </c>
      <c r="Q10">
        <v>1</v>
      </c>
      <c r="R10">
        <v>1334.74576</v>
      </c>
      <c r="S10">
        <v>1334.74576</v>
      </c>
      <c r="T10">
        <v>240.25424000000001</v>
      </c>
      <c r="U10">
        <v>120.127118</v>
      </c>
      <c r="V10">
        <v>0</v>
      </c>
      <c r="W10">
        <v>120.127118</v>
      </c>
      <c r="X10">
        <v>0</v>
      </c>
      <c r="Y10">
        <f t="shared" si="2"/>
        <v>18</v>
      </c>
      <c r="Z10" t="s">
        <v>39</v>
      </c>
    </row>
    <row r="11" spans="1:26" x14ac:dyDescent="0.25">
      <c r="A11" t="s">
        <v>25</v>
      </c>
      <c r="B11" t="s">
        <v>53</v>
      </c>
      <c r="C11" t="s">
        <v>27</v>
      </c>
      <c r="D11" t="s">
        <v>28</v>
      </c>
      <c r="E11" t="s">
        <v>29</v>
      </c>
      <c r="F11" t="s">
        <v>32</v>
      </c>
      <c r="G11" t="s">
        <v>61</v>
      </c>
      <c r="H11" t="s">
        <v>32</v>
      </c>
      <c r="I11" s="2">
        <v>43087</v>
      </c>
      <c r="J11" t="s">
        <v>35</v>
      </c>
      <c r="K11" t="s">
        <v>37</v>
      </c>
      <c r="M11" t="s">
        <v>56</v>
      </c>
      <c r="N11" s="1" t="s">
        <v>59</v>
      </c>
      <c r="O11" t="s">
        <v>60</v>
      </c>
      <c r="P11" t="s">
        <v>38</v>
      </c>
      <c r="Q11">
        <v>250</v>
      </c>
      <c r="R11">
        <v>5.7140000000000003E-2</v>
      </c>
      <c r="S11">
        <v>14.285</v>
      </c>
      <c r="T11">
        <v>0.71499999999999997</v>
      </c>
      <c r="U11">
        <f t="shared" ref="U11:U16" si="3">+T11/2</f>
        <v>0.35749999999999998</v>
      </c>
      <c r="V11">
        <v>0</v>
      </c>
      <c r="W11">
        <f t="shared" ref="W11:W16" si="4">+T11/2</f>
        <v>0.35749999999999998</v>
      </c>
      <c r="X11">
        <v>0</v>
      </c>
      <c r="Y11">
        <f t="shared" si="2"/>
        <v>5</v>
      </c>
      <c r="Z11" t="s">
        <v>39</v>
      </c>
    </row>
    <row r="12" spans="1:26" x14ac:dyDescent="0.25">
      <c r="A12" t="s">
        <v>25</v>
      </c>
      <c r="B12" t="s">
        <v>53</v>
      </c>
      <c r="C12" t="s">
        <v>27</v>
      </c>
      <c r="D12" t="s">
        <v>28</v>
      </c>
      <c r="E12" t="s">
        <v>29</v>
      </c>
      <c r="F12" t="s">
        <v>32</v>
      </c>
      <c r="G12" t="s">
        <v>33</v>
      </c>
      <c r="H12" t="s">
        <v>34</v>
      </c>
      <c r="I12" s="2">
        <v>43087</v>
      </c>
      <c r="J12" t="s">
        <v>35</v>
      </c>
      <c r="K12" t="s">
        <v>37</v>
      </c>
      <c r="M12" t="s">
        <v>56</v>
      </c>
      <c r="N12" s="1" t="s">
        <v>30</v>
      </c>
      <c r="O12" t="s">
        <v>31</v>
      </c>
      <c r="P12" t="s">
        <v>38</v>
      </c>
      <c r="Q12">
        <v>1000</v>
      </c>
      <c r="R12">
        <v>0.23219999999999999</v>
      </c>
      <c r="S12">
        <v>232.2</v>
      </c>
      <c r="T12">
        <v>41.8</v>
      </c>
      <c r="U12">
        <f t="shared" si="3"/>
        <v>20.9</v>
      </c>
      <c r="V12">
        <v>0</v>
      </c>
      <c r="W12">
        <f t="shared" si="4"/>
        <v>20.9</v>
      </c>
      <c r="X12">
        <v>0</v>
      </c>
      <c r="Y12">
        <f t="shared" si="2"/>
        <v>18</v>
      </c>
      <c r="Z12" t="s">
        <v>39</v>
      </c>
    </row>
    <row r="13" spans="1:26" x14ac:dyDescent="0.25">
      <c r="A13" t="s">
        <v>25</v>
      </c>
      <c r="B13" t="s">
        <v>62</v>
      </c>
      <c r="C13" t="s">
        <v>27</v>
      </c>
      <c r="D13" t="s">
        <v>28</v>
      </c>
      <c r="E13" t="s">
        <v>29</v>
      </c>
      <c r="F13" t="s">
        <v>32</v>
      </c>
      <c r="G13" t="s">
        <v>33</v>
      </c>
      <c r="H13" t="s">
        <v>34</v>
      </c>
      <c r="I13" s="2">
        <v>43087</v>
      </c>
      <c r="J13" t="s">
        <v>35</v>
      </c>
      <c r="K13" t="s">
        <v>37</v>
      </c>
      <c r="M13" t="s">
        <v>65</v>
      </c>
      <c r="N13" s="1" t="s">
        <v>63</v>
      </c>
      <c r="O13" t="s">
        <v>64</v>
      </c>
      <c r="P13" t="s">
        <v>38</v>
      </c>
      <c r="Q13">
        <v>4</v>
      </c>
      <c r="R13">
        <v>652.54237000000001</v>
      </c>
      <c r="S13">
        <v>2610.16948</v>
      </c>
      <c r="T13">
        <v>469.83051999999998</v>
      </c>
      <c r="U13">
        <f t="shared" si="3"/>
        <v>234.91525999999999</v>
      </c>
      <c r="V13">
        <v>0</v>
      </c>
      <c r="W13">
        <f t="shared" si="4"/>
        <v>234.91525999999999</v>
      </c>
      <c r="X13">
        <v>0</v>
      </c>
      <c r="Y13">
        <f t="shared" si="2"/>
        <v>18</v>
      </c>
      <c r="Z13" t="s">
        <v>39</v>
      </c>
    </row>
    <row r="14" spans="1:26" x14ac:dyDescent="0.25">
      <c r="A14" t="s">
        <v>25</v>
      </c>
      <c r="B14" t="s">
        <v>62</v>
      </c>
      <c r="C14" t="s">
        <v>27</v>
      </c>
      <c r="D14" t="s">
        <v>28</v>
      </c>
      <c r="E14" t="s">
        <v>29</v>
      </c>
      <c r="F14" t="s">
        <v>32</v>
      </c>
      <c r="G14" t="s">
        <v>61</v>
      </c>
      <c r="H14" t="s">
        <v>32</v>
      </c>
      <c r="I14" s="2">
        <v>43087</v>
      </c>
      <c r="J14" t="s">
        <v>35</v>
      </c>
      <c r="K14" t="s">
        <v>37</v>
      </c>
      <c r="M14" t="s">
        <v>65</v>
      </c>
      <c r="N14" s="1" t="s">
        <v>59</v>
      </c>
      <c r="O14" t="s">
        <v>60</v>
      </c>
      <c r="P14" t="s">
        <v>38</v>
      </c>
      <c r="Q14">
        <v>500</v>
      </c>
      <c r="R14">
        <v>5.7140000000000003E-2</v>
      </c>
      <c r="S14">
        <v>28.57</v>
      </c>
      <c r="T14">
        <v>1.43</v>
      </c>
      <c r="U14">
        <f t="shared" si="3"/>
        <v>0.71499999999999997</v>
      </c>
      <c r="V14">
        <v>0</v>
      </c>
      <c r="W14">
        <f t="shared" si="4"/>
        <v>0.71499999999999997</v>
      </c>
      <c r="X14">
        <v>0</v>
      </c>
      <c r="Y14">
        <f t="shared" si="2"/>
        <v>5</v>
      </c>
      <c r="Z14" t="s">
        <v>39</v>
      </c>
    </row>
    <row r="15" spans="1:26" x14ac:dyDescent="0.25">
      <c r="A15" t="s">
        <v>25</v>
      </c>
      <c r="B15" t="s">
        <v>62</v>
      </c>
      <c r="C15" t="s">
        <v>27</v>
      </c>
      <c r="D15" t="s">
        <v>28</v>
      </c>
      <c r="E15" t="s">
        <v>29</v>
      </c>
      <c r="F15" t="s">
        <v>32</v>
      </c>
      <c r="G15" t="s">
        <v>61</v>
      </c>
      <c r="H15" t="s">
        <v>32</v>
      </c>
      <c r="I15" s="2">
        <v>43087</v>
      </c>
      <c r="J15" t="s">
        <v>35</v>
      </c>
      <c r="K15" t="s">
        <v>37</v>
      </c>
      <c r="M15" t="s">
        <v>65</v>
      </c>
      <c r="N15" s="1" t="s">
        <v>66</v>
      </c>
      <c r="O15" t="s">
        <v>67</v>
      </c>
      <c r="P15" t="s">
        <v>38</v>
      </c>
      <c r="Q15">
        <v>2</v>
      </c>
      <c r="R15">
        <v>38.135590000000001</v>
      </c>
      <c r="S15">
        <v>76.271180000000001</v>
      </c>
      <c r="T15">
        <v>13.728820000000001</v>
      </c>
      <c r="U15">
        <f t="shared" si="3"/>
        <v>6.8644100000000003</v>
      </c>
      <c r="V15">
        <v>0</v>
      </c>
      <c r="W15">
        <f t="shared" si="4"/>
        <v>6.8644100000000003</v>
      </c>
      <c r="X15">
        <v>0</v>
      </c>
      <c r="Y15">
        <f t="shared" si="2"/>
        <v>18</v>
      </c>
      <c r="Z15" t="s">
        <v>39</v>
      </c>
    </row>
    <row r="16" spans="1:26" x14ac:dyDescent="0.25">
      <c r="A16" t="s">
        <v>25</v>
      </c>
      <c r="B16" t="s">
        <v>62</v>
      </c>
      <c r="C16" t="s">
        <v>27</v>
      </c>
      <c r="D16" t="s">
        <v>28</v>
      </c>
      <c r="E16" t="s">
        <v>29</v>
      </c>
      <c r="F16" t="s">
        <v>32</v>
      </c>
      <c r="G16" t="s">
        <v>33</v>
      </c>
      <c r="H16" t="s">
        <v>34</v>
      </c>
      <c r="I16" s="2">
        <v>43087</v>
      </c>
      <c r="J16" t="s">
        <v>35</v>
      </c>
      <c r="K16" t="s">
        <v>37</v>
      </c>
      <c r="M16" t="s">
        <v>65</v>
      </c>
      <c r="N16" s="1" t="s">
        <v>30</v>
      </c>
      <c r="O16" t="s">
        <v>31</v>
      </c>
      <c r="P16" t="s">
        <v>38</v>
      </c>
      <c r="Q16">
        <v>1000</v>
      </c>
      <c r="R16">
        <v>0.23219999999999999</v>
      </c>
      <c r="S16">
        <v>232.2</v>
      </c>
      <c r="T16">
        <v>41.8</v>
      </c>
      <c r="U16">
        <f t="shared" si="3"/>
        <v>20.9</v>
      </c>
      <c r="V16">
        <v>0</v>
      </c>
      <c r="W16">
        <f t="shared" si="4"/>
        <v>20.9</v>
      </c>
      <c r="X16">
        <v>0</v>
      </c>
      <c r="Y16">
        <f t="shared" si="2"/>
        <v>18</v>
      </c>
      <c r="Z16" t="s">
        <v>39</v>
      </c>
    </row>
    <row r="17" spans="1:26" x14ac:dyDescent="0.25">
      <c r="A17" t="s">
        <v>25</v>
      </c>
      <c r="B17" t="s">
        <v>68</v>
      </c>
      <c r="C17" t="s">
        <v>27</v>
      </c>
      <c r="D17" t="s">
        <v>28</v>
      </c>
      <c r="E17" t="s">
        <v>29</v>
      </c>
      <c r="F17" t="s">
        <v>32</v>
      </c>
      <c r="G17" t="s">
        <v>33</v>
      </c>
      <c r="H17" t="s">
        <v>32</v>
      </c>
      <c r="I17" s="2">
        <v>43087</v>
      </c>
      <c r="J17" t="s">
        <v>35</v>
      </c>
      <c r="K17" t="s">
        <v>37</v>
      </c>
      <c r="M17" t="s">
        <v>71</v>
      </c>
      <c r="N17" s="1" t="s">
        <v>69</v>
      </c>
      <c r="O17" t="s">
        <v>70</v>
      </c>
      <c r="P17" t="s">
        <v>38</v>
      </c>
      <c r="Q17">
        <v>1</v>
      </c>
      <c r="R17">
        <v>539.83051</v>
      </c>
      <c r="S17">
        <v>539.83051</v>
      </c>
      <c r="T17">
        <v>97.169489999999996</v>
      </c>
      <c r="U17">
        <v>48.584746000000003</v>
      </c>
      <c r="V17">
        <v>0</v>
      </c>
      <c r="W17">
        <v>48.584744999999998</v>
      </c>
      <c r="X17">
        <v>0</v>
      </c>
      <c r="Y17">
        <f t="shared" si="2"/>
        <v>18</v>
      </c>
      <c r="Z17" t="s">
        <v>39</v>
      </c>
    </row>
    <row r="18" spans="1:26" x14ac:dyDescent="0.25">
      <c r="A18" t="s">
        <v>25</v>
      </c>
      <c r="B18" t="s">
        <v>68</v>
      </c>
      <c r="C18" t="s">
        <v>27</v>
      </c>
      <c r="D18" t="s">
        <v>28</v>
      </c>
      <c r="E18" t="s">
        <v>29</v>
      </c>
      <c r="F18" t="s">
        <v>32</v>
      </c>
      <c r="G18" t="s">
        <v>33</v>
      </c>
      <c r="H18" t="s">
        <v>32</v>
      </c>
      <c r="I18" s="2">
        <v>43087</v>
      </c>
      <c r="J18" t="s">
        <v>35</v>
      </c>
      <c r="K18" t="s">
        <v>37</v>
      </c>
      <c r="M18" t="s">
        <v>71</v>
      </c>
      <c r="N18" s="1" t="s">
        <v>72</v>
      </c>
      <c r="O18" t="s">
        <v>73</v>
      </c>
      <c r="P18" t="s">
        <v>38</v>
      </c>
      <c r="Q18">
        <v>2</v>
      </c>
      <c r="R18">
        <v>85.593220000000002</v>
      </c>
      <c r="S18">
        <v>171.18644</v>
      </c>
      <c r="T18">
        <v>30.813559999999999</v>
      </c>
      <c r="U18">
        <f>+T18/2</f>
        <v>15.406779999999999</v>
      </c>
      <c r="V18">
        <v>0</v>
      </c>
      <c r="W18">
        <f>+T18/2</f>
        <v>15.406779999999999</v>
      </c>
      <c r="X18">
        <v>0</v>
      </c>
      <c r="Y18">
        <f t="shared" si="2"/>
        <v>18</v>
      </c>
      <c r="Z18" t="s">
        <v>39</v>
      </c>
    </row>
    <row r="19" spans="1:26" x14ac:dyDescent="0.25">
      <c r="A19" t="s">
        <v>25</v>
      </c>
      <c r="B19" t="s">
        <v>68</v>
      </c>
      <c r="C19" t="s">
        <v>27</v>
      </c>
      <c r="D19" t="s">
        <v>28</v>
      </c>
      <c r="E19" t="s">
        <v>29</v>
      </c>
      <c r="F19" t="s">
        <v>32</v>
      </c>
      <c r="G19" t="s">
        <v>33</v>
      </c>
      <c r="H19" t="s">
        <v>34</v>
      </c>
      <c r="I19" s="2">
        <v>43087</v>
      </c>
      <c r="J19" t="s">
        <v>35</v>
      </c>
      <c r="K19" t="s">
        <v>37</v>
      </c>
      <c r="M19" t="s">
        <v>71</v>
      </c>
      <c r="N19" s="1" t="s">
        <v>74</v>
      </c>
      <c r="O19" t="s">
        <v>75</v>
      </c>
      <c r="P19" t="s">
        <v>38</v>
      </c>
      <c r="Q19">
        <v>1</v>
      </c>
      <c r="R19">
        <v>555.93219999999997</v>
      </c>
      <c r="S19">
        <v>555.93219999999997</v>
      </c>
      <c r="T19">
        <v>100.06780000000001</v>
      </c>
      <c r="U19">
        <v>50.033898000000001</v>
      </c>
      <c r="V19">
        <v>0</v>
      </c>
      <c r="W19">
        <v>50.033898000000001</v>
      </c>
      <c r="X19">
        <v>0</v>
      </c>
      <c r="Y19">
        <f t="shared" si="2"/>
        <v>18</v>
      </c>
      <c r="Z19" t="s">
        <v>39</v>
      </c>
    </row>
    <row r="20" spans="1:26" x14ac:dyDescent="0.25">
      <c r="A20" t="s">
        <v>25</v>
      </c>
      <c r="B20" t="s">
        <v>68</v>
      </c>
      <c r="C20" t="s">
        <v>27</v>
      </c>
      <c r="D20" t="s">
        <v>28</v>
      </c>
      <c r="E20" t="s">
        <v>29</v>
      </c>
      <c r="F20" t="s">
        <v>32</v>
      </c>
      <c r="G20" t="s">
        <v>61</v>
      </c>
      <c r="H20" t="s">
        <v>32</v>
      </c>
      <c r="I20" s="2">
        <v>43087</v>
      </c>
      <c r="J20" t="s">
        <v>35</v>
      </c>
      <c r="K20" t="s">
        <v>37</v>
      </c>
      <c r="M20" t="s">
        <v>71</v>
      </c>
      <c r="N20" s="1" t="s">
        <v>59</v>
      </c>
      <c r="O20" t="s">
        <v>60</v>
      </c>
      <c r="P20" t="s">
        <v>38</v>
      </c>
      <c r="Q20">
        <v>250</v>
      </c>
      <c r="R20">
        <v>5.7140000000000003E-2</v>
      </c>
      <c r="S20">
        <v>14.285</v>
      </c>
      <c r="T20">
        <v>0.71499999999999997</v>
      </c>
      <c r="U20">
        <f t="shared" ref="U20:U24" si="5">+T20/2</f>
        <v>0.35749999999999998</v>
      </c>
      <c r="V20">
        <v>0</v>
      </c>
      <c r="W20">
        <f t="shared" ref="W20:W24" si="6">+T20/2</f>
        <v>0.35749999999999998</v>
      </c>
      <c r="X20">
        <v>0</v>
      </c>
      <c r="Y20">
        <f t="shared" si="2"/>
        <v>5</v>
      </c>
      <c r="Z20" t="s">
        <v>39</v>
      </c>
    </row>
    <row r="21" spans="1:26" x14ac:dyDescent="0.25">
      <c r="A21" t="s">
        <v>25</v>
      </c>
      <c r="B21" t="s">
        <v>68</v>
      </c>
      <c r="C21" t="s">
        <v>27</v>
      </c>
      <c r="D21" t="s">
        <v>28</v>
      </c>
      <c r="E21" t="s">
        <v>29</v>
      </c>
      <c r="F21" t="s">
        <v>32</v>
      </c>
      <c r="G21" t="s">
        <v>61</v>
      </c>
      <c r="H21" t="s">
        <v>32</v>
      </c>
      <c r="I21" s="2">
        <v>43087</v>
      </c>
      <c r="J21" t="s">
        <v>35</v>
      </c>
      <c r="K21" t="s">
        <v>37</v>
      </c>
      <c r="M21" t="s">
        <v>71</v>
      </c>
      <c r="N21" s="1" t="s">
        <v>76</v>
      </c>
      <c r="O21" t="s">
        <v>77</v>
      </c>
      <c r="P21" t="s">
        <v>38</v>
      </c>
      <c r="Q21">
        <v>2</v>
      </c>
      <c r="R21">
        <v>7.8125</v>
      </c>
      <c r="S21">
        <v>15.625</v>
      </c>
      <c r="T21">
        <v>4.375</v>
      </c>
      <c r="U21">
        <f t="shared" si="5"/>
        <v>2.1875</v>
      </c>
      <c r="V21">
        <v>0</v>
      </c>
      <c r="W21">
        <f t="shared" si="6"/>
        <v>2.1875</v>
      </c>
      <c r="X21">
        <v>0</v>
      </c>
      <c r="Y21">
        <f t="shared" si="2"/>
        <v>28</v>
      </c>
      <c r="Z21" t="s">
        <v>39</v>
      </c>
    </row>
    <row r="22" spans="1:26" x14ac:dyDescent="0.25">
      <c r="A22" t="s">
        <v>25</v>
      </c>
      <c r="B22" t="s">
        <v>68</v>
      </c>
      <c r="C22" t="s">
        <v>27</v>
      </c>
      <c r="D22" t="s">
        <v>28</v>
      </c>
      <c r="E22" t="s">
        <v>29</v>
      </c>
      <c r="F22" t="s">
        <v>32</v>
      </c>
      <c r="G22" t="s">
        <v>61</v>
      </c>
      <c r="H22" t="s">
        <v>32</v>
      </c>
      <c r="I22" s="2">
        <v>43087</v>
      </c>
      <c r="J22" t="s">
        <v>35</v>
      </c>
      <c r="K22" t="s">
        <v>37</v>
      </c>
      <c r="M22" t="s">
        <v>71</v>
      </c>
      <c r="N22" s="1" t="s">
        <v>66</v>
      </c>
      <c r="O22" t="s">
        <v>67</v>
      </c>
      <c r="P22" t="s">
        <v>38</v>
      </c>
      <c r="Q22">
        <v>4</v>
      </c>
      <c r="R22">
        <v>38.135590000000001</v>
      </c>
      <c r="S22">
        <v>152.54236</v>
      </c>
      <c r="T22">
        <v>27.457640000000001</v>
      </c>
      <c r="U22">
        <f t="shared" si="5"/>
        <v>13.728820000000001</v>
      </c>
      <c r="V22">
        <v>0</v>
      </c>
      <c r="W22">
        <f t="shared" si="6"/>
        <v>13.728820000000001</v>
      </c>
      <c r="X22">
        <v>0</v>
      </c>
      <c r="Y22">
        <f t="shared" si="2"/>
        <v>18</v>
      </c>
      <c r="Z22" t="s">
        <v>39</v>
      </c>
    </row>
    <row r="23" spans="1:26" x14ac:dyDescent="0.25">
      <c r="A23" t="s">
        <v>25</v>
      </c>
      <c r="B23" t="s">
        <v>68</v>
      </c>
      <c r="C23" t="s">
        <v>27</v>
      </c>
      <c r="D23" t="s">
        <v>28</v>
      </c>
      <c r="E23" t="s">
        <v>29</v>
      </c>
      <c r="F23" t="s">
        <v>32</v>
      </c>
      <c r="G23" t="s">
        <v>33</v>
      </c>
      <c r="H23" t="s">
        <v>34</v>
      </c>
      <c r="I23" s="2">
        <v>43087</v>
      </c>
      <c r="J23" t="s">
        <v>35</v>
      </c>
      <c r="K23" t="s">
        <v>37</v>
      </c>
      <c r="M23" t="s">
        <v>71</v>
      </c>
      <c r="N23" s="1" t="s">
        <v>30</v>
      </c>
      <c r="O23" t="s">
        <v>31</v>
      </c>
      <c r="P23" t="s">
        <v>38</v>
      </c>
      <c r="Q23">
        <v>2000</v>
      </c>
      <c r="R23">
        <v>0.23219999999999999</v>
      </c>
      <c r="S23">
        <v>464.4</v>
      </c>
      <c r="T23">
        <v>83.6</v>
      </c>
      <c r="U23">
        <f t="shared" si="5"/>
        <v>41.8</v>
      </c>
      <c r="V23">
        <v>0</v>
      </c>
      <c r="W23">
        <f t="shared" si="6"/>
        <v>41.8</v>
      </c>
      <c r="X23">
        <v>0</v>
      </c>
      <c r="Y23">
        <f t="shared" si="2"/>
        <v>18</v>
      </c>
      <c r="Z23" t="s">
        <v>39</v>
      </c>
    </row>
    <row r="24" spans="1:26" x14ac:dyDescent="0.25">
      <c r="A24" t="s">
        <v>25</v>
      </c>
      <c r="B24" t="s">
        <v>78</v>
      </c>
      <c r="C24" t="s">
        <v>27</v>
      </c>
      <c r="D24" t="s">
        <v>79</v>
      </c>
      <c r="E24" t="s">
        <v>29</v>
      </c>
      <c r="F24" t="s">
        <v>32</v>
      </c>
      <c r="G24" t="s">
        <v>33</v>
      </c>
      <c r="H24" t="s">
        <v>32</v>
      </c>
      <c r="I24" s="2">
        <v>43087</v>
      </c>
      <c r="J24" t="s">
        <v>35</v>
      </c>
      <c r="K24" t="s">
        <v>37</v>
      </c>
      <c r="M24" t="s">
        <v>82</v>
      </c>
      <c r="N24" s="1" t="s">
        <v>80</v>
      </c>
      <c r="O24" t="s">
        <v>81</v>
      </c>
      <c r="P24" t="s">
        <v>38</v>
      </c>
      <c r="Q24">
        <v>2</v>
      </c>
      <c r="R24">
        <v>31.355930000000001</v>
      </c>
      <c r="S24">
        <v>62.711860000000001</v>
      </c>
      <c r="T24">
        <v>11.28814</v>
      </c>
      <c r="U24">
        <f t="shared" si="5"/>
        <v>5.6440700000000001</v>
      </c>
      <c r="V24">
        <v>0</v>
      </c>
      <c r="W24">
        <f t="shared" si="6"/>
        <v>5.6440700000000001</v>
      </c>
      <c r="X24">
        <v>0</v>
      </c>
      <c r="Y24">
        <f t="shared" si="2"/>
        <v>18</v>
      </c>
      <c r="Z24" t="s">
        <v>39</v>
      </c>
    </row>
    <row r="25" spans="1:26" x14ac:dyDescent="0.25">
      <c r="A25" t="s">
        <v>25</v>
      </c>
      <c r="B25" t="s">
        <v>78</v>
      </c>
      <c r="C25" t="s">
        <v>27</v>
      </c>
      <c r="D25" t="s">
        <v>79</v>
      </c>
      <c r="E25" t="s">
        <v>29</v>
      </c>
      <c r="F25" t="s">
        <v>32</v>
      </c>
      <c r="G25" t="s">
        <v>33</v>
      </c>
      <c r="H25" t="s">
        <v>32</v>
      </c>
      <c r="I25" s="2">
        <v>43087</v>
      </c>
      <c r="J25" t="s">
        <v>35</v>
      </c>
      <c r="K25" t="s">
        <v>37</v>
      </c>
      <c r="M25" t="s">
        <v>82</v>
      </c>
      <c r="N25" s="1" t="s">
        <v>83</v>
      </c>
      <c r="O25" t="s">
        <v>84</v>
      </c>
      <c r="P25" t="s">
        <v>38</v>
      </c>
      <c r="Q25">
        <v>1</v>
      </c>
      <c r="R25">
        <v>222.88136</v>
      </c>
      <c r="S25">
        <v>222.88136</v>
      </c>
      <c r="T25">
        <v>40.118639999999999</v>
      </c>
      <c r="U25">
        <v>20.059322000000002</v>
      </c>
      <c r="V25">
        <v>0</v>
      </c>
      <c r="W25">
        <v>20.059322000000002</v>
      </c>
      <c r="X25">
        <v>0</v>
      </c>
      <c r="Y25">
        <f t="shared" si="2"/>
        <v>18</v>
      </c>
      <c r="Z25" t="s">
        <v>39</v>
      </c>
    </row>
    <row r="26" spans="1:26" x14ac:dyDescent="0.25">
      <c r="A26" t="s">
        <v>25</v>
      </c>
      <c r="B26" t="s">
        <v>78</v>
      </c>
      <c r="C26" t="s">
        <v>27</v>
      </c>
      <c r="D26" t="s">
        <v>79</v>
      </c>
      <c r="E26" t="s">
        <v>29</v>
      </c>
      <c r="F26" t="s">
        <v>32</v>
      </c>
      <c r="G26" t="s">
        <v>33</v>
      </c>
      <c r="H26" t="s">
        <v>32</v>
      </c>
      <c r="I26" s="2">
        <v>43087</v>
      </c>
      <c r="J26" t="s">
        <v>35</v>
      </c>
      <c r="K26" t="s">
        <v>37</v>
      </c>
      <c r="M26" t="s">
        <v>82</v>
      </c>
      <c r="N26" s="1" t="s">
        <v>85</v>
      </c>
      <c r="O26" t="s">
        <v>86</v>
      </c>
      <c r="P26" t="s">
        <v>38</v>
      </c>
      <c r="Q26">
        <v>2</v>
      </c>
      <c r="R26">
        <v>85.593220000000002</v>
      </c>
      <c r="S26">
        <v>171.18644</v>
      </c>
      <c r="T26">
        <v>30.813559999999999</v>
      </c>
      <c r="U26">
        <f>+T26/2</f>
        <v>15.406779999999999</v>
      </c>
      <c r="V26">
        <v>0</v>
      </c>
      <c r="W26">
        <f>+T26/2</f>
        <v>15.406779999999999</v>
      </c>
      <c r="X26">
        <v>0</v>
      </c>
      <c r="Y26">
        <f t="shared" si="2"/>
        <v>18</v>
      </c>
      <c r="Z26" t="s">
        <v>39</v>
      </c>
    </row>
    <row r="27" spans="1:26" s="3" customFormat="1" x14ac:dyDescent="0.25">
      <c r="A27" s="3" t="s">
        <v>25</v>
      </c>
      <c r="B27" s="3" t="s">
        <v>78</v>
      </c>
      <c r="C27" s="3" t="s">
        <v>27</v>
      </c>
      <c r="D27" s="3" t="s">
        <v>79</v>
      </c>
      <c r="E27" s="3" t="s">
        <v>29</v>
      </c>
      <c r="F27" s="3" t="s">
        <v>32</v>
      </c>
      <c r="G27" s="3" t="s">
        <v>61</v>
      </c>
      <c r="H27" s="3" t="s">
        <v>32</v>
      </c>
      <c r="I27" s="4">
        <v>43087</v>
      </c>
      <c r="J27" s="3" t="s">
        <v>35</v>
      </c>
      <c r="K27" s="3" t="s">
        <v>37</v>
      </c>
      <c r="M27" s="3" t="s">
        <v>82</v>
      </c>
      <c r="N27" s="5" t="s">
        <v>59</v>
      </c>
      <c r="O27" s="3" t="s">
        <v>60</v>
      </c>
      <c r="P27" s="3" t="s">
        <v>38</v>
      </c>
      <c r="Q27" s="3">
        <v>250</v>
      </c>
      <c r="R27" s="3">
        <v>5.7140000000000003E-2</v>
      </c>
      <c r="S27" s="3">
        <v>14.285</v>
      </c>
      <c r="T27" s="3">
        <v>0.71499999999999997</v>
      </c>
      <c r="U27" s="3">
        <f>+T27/2</f>
        <v>0.35749999999999998</v>
      </c>
      <c r="V27" s="3">
        <v>0</v>
      </c>
      <c r="W27" s="3">
        <f>+T27/2</f>
        <v>0.35749999999999998</v>
      </c>
      <c r="X27" s="3">
        <v>0</v>
      </c>
      <c r="Y27" s="3">
        <f t="shared" si="2"/>
        <v>5</v>
      </c>
      <c r="Z27" s="3" t="s">
        <v>39</v>
      </c>
    </row>
    <row r="28" spans="1:26" s="3" customFormat="1" x14ac:dyDescent="0.25">
      <c r="A28" s="3" t="s">
        <v>25</v>
      </c>
      <c r="B28" s="3" t="s">
        <v>78</v>
      </c>
      <c r="C28" s="3" t="s">
        <v>27</v>
      </c>
      <c r="D28" s="3" t="s">
        <v>79</v>
      </c>
      <c r="E28" s="3" t="s">
        <v>29</v>
      </c>
      <c r="F28" s="3" t="s">
        <v>32</v>
      </c>
      <c r="G28" s="3" t="s">
        <v>33</v>
      </c>
      <c r="H28" s="3" t="s">
        <v>34</v>
      </c>
      <c r="I28" s="4">
        <v>43087</v>
      </c>
      <c r="J28" s="3" t="s">
        <v>35</v>
      </c>
      <c r="K28" s="3" t="s">
        <v>37</v>
      </c>
      <c r="M28" s="3" t="s">
        <v>82</v>
      </c>
      <c r="N28" s="5" t="s">
        <v>45</v>
      </c>
      <c r="O28" s="3" t="s">
        <v>46</v>
      </c>
      <c r="P28" s="3" t="s">
        <v>38</v>
      </c>
      <c r="Q28" s="3">
        <v>7000</v>
      </c>
      <c r="R28" s="3">
        <v>0.17712</v>
      </c>
      <c r="S28" s="3">
        <v>1239.8399999999999</v>
      </c>
      <c r="T28" s="3">
        <v>223.16</v>
      </c>
      <c r="U28" s="3">
        <f t="shared" ref="U28:U32" si="7">+T28/2</f>
        <v>111.58</v>
      </c>
      <c r="V28" s="3">
        <v>0</v>
      </c>
      <c r="W28" s="3">
        <f t="shared" ref="W28:W32" si="8">+T28/2</f>
        <v>111.58</v>
      </c>
      <c r="X28" s="3">
        <v>0</v>
      </c>
      <c r="Y28" s="3">
        <f t="shared" si="2"/>
        <v>18</v>
      </c>
      <c r="Z28" s="3" t="s">
        <v>39</v>
      </c>
    </row>
    <row r="29" spans="1:26" s="3" customFormat="1" x14ac:dyDescent="0.25">
      <c r="A29" s="3" t="s">
        <v>25</v>
      </c>
      <c r="B29" s="3" t="s">
        <v>78</v>
      </c>
      <c r="C29" s="3" t="s">
        <v>27</v>
      </c>
      <c r="D29" s="3" t="s">
        <v>79</v>
      </c>
      <c r="E29" s="3" t="s">
        <v>29</v>
      </c>
      <c r="F29" s="3" t="s">
        <v>32</v>
      </c>
      <c r="G29" s="3" t="s">
        <v>61</v>
      </c>
      <c r="H29" s="3" t="s">
        <v>34</v>
      </c>
      <c r="I29" s="4">
        <v>43087</v>
      </c>
      <c r="J29" s="3" t="s">
        <v>35</v>
      </c>
      <c r="K29" s="3" t="s">
        <v>37</v>
      </c>
      <c r="M29" s="3" t="s">
        <v>82</v>
      </c>
      <c r="N29" s="5" t="s">
        <v>87</v>
      </c>
      <c r="O29" s="3" t="s">
        <v>88</v>
      </c>
      <c r="P29" s="3" t="s">
        <v>38</v>
      </c>
      <c r="Q29" s="3">
        <v>1000</v>
      </c>
      <c r="R29" s="3">
        <v>5.9319999999999998E-2</v>
      </c>
      <c r="S29" s="3">
        <v>59.32</v>
      </c>
      <c r="T29" s="3">
        <v>10.68</v>
      </c>
      <c r="U29" s="3">
        <f t="shared" si="7"/>
        <v>5.34</v>
      </c>
      <c r="V29" s="3">
        <v>0</v>
      </c>
      <c r="W29" s="3">
        <f t="shared" si="8"/>
        <v>5.34</v>
      </c>
      <c r="X29" s="3">
        <v>0</v>
      </c>
      <c r="Y29" s="3">
        <f t="shared" si="2"/>
        <v>18</v>
      </c>
      <c r="Z29" s="3" t="s">
        <v>39</v>
      </c>
    </row>
    <row r="30" spans="1:26" s="3" customFormat="1" x14ac:dyDescent="0.25">
      <c r="A30" s="3" t="s">
        <v>25</v>
      </c>
      <c r="B30" s="3" t="s">
        <v>78</v>
      </c>
      <c r="C30" s="3" t="s">
        <v>27</v>
      </c>
      <c r="D30" s="3" t="s">
        <v>79</v>
      </c>
      <c r="E30" s="3" t="s">
        <v>29</v>
      </c>
      <c r="F30" s="3" t="s">
        <v>32</v>
      </c>
      <c r="G30" s="3" t="s">
        <v>33</v>
      </c>
      <c r="H30" s="3" t="s">
        <v>34</v>
      </c>
      <c r="I30" s="4">
        <v>43087</v>
      </c>
      <c r="J30" s="3" t="s">
        <v>35</v>
      </c>
      <c r="K30" s="3" t="s">
        <v>37</v>
      </c>
      <c r="M30" s="3" t="s">
        <v>82</v>
      </c>
      <c r="N30" s="5" t="s">
        <v>89</v>
      </c>
      <c r="O30" s="3" t="s">
        <v>90</v>
      </c>
      <c r="P30" s="3" t="s">
        <v>38</v>
      </c>
      <c r="Q30" s="3">
        <v>2500</v>
      </c>
      <c r="R30" s="3">
        <v>0.22287999999999999</v>
      </c>
      <c r="S30" s="3">
        <v>557.20000000000005</v>
      </c>
      <c r="T30" s="3">
        <v>100.3</v>
      </c>
      <c r="U30" s="3">
        <f t="shared" si="7"/>
        <v>50.15</v>
      </c>
      <c r="V30" s="3">
        <v>0</v>
      </c>
      <c r="W30" s="3">
        <f t="shared" si="8"/>
        <v>50.15</v>
      </c>
      <c r="X30" s="3">
        <v>0</v>
      </c>
      <c r="Y30" s="3">
        <f t="shared" si="2"/>
        <v>18</v>
      </c>
      <c r="Z30" s="3" t="s">
        <v>39</v>
      </c>
    </row>
    <row r="31" spans="1:26" s="3" customFormat="1" x14ac:dyDescent="0.25">
      <c r="A31" s="3" t="s">
        <v>25</v>
      </c>
      <c r="B31" s="3" t="s">
        <v>78</v>
      </c>
      <c r="C31" s="3" t="s">
        <v>27</v>
      </c>
      <c r="D31" s="3" t="s">
        <v>79</v>
      </c>
      <c r="E31" s="3" t="s">
        <v>29</v>
      </c>
      <c r="F31" s="3" t="s">
        <v>32</v>
      </c>
      <c r="G31" s="3" t="s">
        <v>33</v>
      </c>
      <c r="H31" s="3" t="s">
        <v>34</v>
      </c>
      <c r="I31" s="4">
        <v>43087</v>
      </c>
      <c r="J31" s="3" t="s">
        <v>35</v>
      </c>
      <c r="K31" s="3" t="s">
        <v>37</v>
      </c>
      <c r="M31" s="3" t="s">
        <v>82</v>
      </c>
      <c r="N31" s="5" t="s">
        <v>91</v>
      </c>
      <c r="O31" s="3" t="s">
        <v>92</v>
      </c>
      <c r="P31" s="3" t="s">
        <v>38</v>
      </c>
      <c r="Q31" s="3">
        <v>2000</v>
      </c>
      <c r="R31" s="3">
        <v>0.22203000000000001</v>
      </c>
      <c r="S31" s="3">
        <v>444.06</v>
      </c>
      <c r="T31" s="3">
        <v>79.94</v>
      </c>
      <c r="U31" s="3">
        <f t="shared" si="7"/>
        <v>39.97</v>
      </c>
      <c r="V31" s="3">
        <v>0</v>
      </c>
      <c r="W31" s="3">
        <f t="shared" si="8"/>
        <v>39.97</v>
      </c>
      <c r="X31" s="3">
        <v>0</v>
      </c>
      <c r="Y31" s="3">
        <f t="shared" si="2"/>
        <v>18</v>
      </c>
      <c r="Z31" s="3" t="s">
        <v>39</v>
      </c>
    </row>
    <row r="32" spans="1:26" s="3" customFormat="1" x14ac:dyDescent="0.25">
      <c r="A32" s="3" t="s">
        <v>25</v>
      </c>
      <c r="B32" s="3" t="s">
        <v>78</v>
      </c>
      <c r="C32" s="3" t="s">
        <v>27</v>
      </c>
      <c r="D32" s="3" t="s">
        <v>79</v>
      </c>
      <c r="E32" s="3" t="s">
        <v>29</v>
      </c>
      <c r="F32" s="3" t="s">
        <v>32</v>
      </c>
      <c r="G32" s="3" t="s">
        <v>33</v>
      </c>
      <c r="H32" s="3" t="s">
        <v>34</v>
      </c>
      <c r="I32" s="4">
        <v>43087</v>
      </c>
      <c r="J32" s="3" t="s">
        <v>35</v>
      </c>
      <c r="K32" s="3" t="s">
        <v>37</v>
      </c>
      <c r="M32" s="3" t="s">
        <v>82</v>
      </c>
      <c r="N32" s="5" t="s">
        <v>93</v>
      </c>
      <c r="O32" s="3" t="s">
        <v>94</v>
      </c>
      <c r="P32" s="3" t="s">
        <v>38</v>
      </c>
      <c r="Q32" s="3">
        <v>500</v>
      </c>
      <c r="R32" s="3">
        <v>0.25424000000000002</v>
      </c>
      <c r="S32" s="3">
        <v>127.12</v>
      </c>
      <c r="T32" s="3">
        <v>22.88</v>
      </c>
      <c r="U32" s="3">
        <f t="shared" si="7"/>
        <v>11.44</v>
      </c>
      <c r="V32" s="3">
        <v>0</v>
      </c>
      <c r="W32" s="3">
        <f t="shared" si="8"/>
        <v>11.44</v>
      </c>
      <c r="X32" s="3">
        <v>0</v>
      </c>
      <c r="Y32" s="3">
        <f t="shared" si="2"/>
        <v>18</v>
      </c>
      <c r="Z32" s="3" t="s">
        <v>39</v>
      </c>
    </row>
    <row r="33" spans="1:26" x14ac:dyDescent="0.25">
      <c r="A33" t="s">
        <v>25</v>
      </c>
      <c r="B33" t="s">
        <v>95</v>
      </c>
      <c r="C33" t="s">
        <v>27</v>
      </c>
      <c r="D33" t="s">
        <v>28</v>
      </c>
      <c r="E33" t="s">
        <v>29</v>
      </c>
      <c r="F33" t="s">
        <v>32</v>
      </c>
      <c r="G33" t="s">
        <v>33</v>
      </c>
      <c r="H33" t="s">
        <v>32</v>
      </c>
      <c r="I33" s="2">
        <v>43088</v>
      </c>
      <c r="J33" t="s">
        <v>35</v>
      </c>
      <c r="K33" t="s">
        <v>37</v>
      </c>
      <c r="M33" t="s">
        <v>98</v>
      </c>
      <c r="N33" s="1" t="s">
        <v>96</v>
      </c>
      <c r="O33" t="s">
        <v>97</v>
      </c>
      <c r="P33" t="s">
        <v>38</v>
      </c>
      <c r="Q33">
        <v>1</v>
      </c>
      <c r="R33">
        <v>3489.8305099999998</v>
      </c>
      <c r="S33">
        <v>3315.3389845000002</v>
      </c>
      <c r="T33">
        <v>596.76101000000006</v>
      </c>
      <c r="U33">
        <v>298.38050700000002</v>
      </c>
      <c r="V33">
        <v>0</v>
      </c>
      <c r="W33">
        <v>298.38050700000002</v>
      </c>
      <c r="X33">
        <v>0</v>
      </c>
      <c r="Y33">
        <f t="shared" si="2"/>
        <v>18</v>
      </c>
      <c r="Z33" t="s">
        <v>39</v>
      </c>
    </row>
    <row r="34" spans="1:26" s="3" customFormat="1" x14ac:dyDescent="0.25">
      <c r="A34" s="3" t="s">
        <v>25</v>
      </c>
      <c r="B34" s="3" t="s">
        <v>95</v>
      </c>
      <c r="C34" s="3" t="s">
        <v>27</v>
      </c>
      <c r="D34" s="3" t="s">
        <v>28</v>
      </c>
      <c r="E34" s="3" t="s">
        <v>29</v>
      </c>
      <c r="F34" s="3" t="s">
        <v>32</v>
      </c>
      <c r="G34" s="3" t="s">
        <v>61</v>
      </c>
      <c r="H34" s="3" t="s">
        <v>32</v>
      </c>
      <c r="I34" s="4">
        <v>43088</v>
      </c>
      <c r="J34" s="3" t="s">
        <v>35</v>
      </c>
      <c r="K34" s="3" t="s">
        <v>37</v>
      </c>
      <c r="M34" s="3" t="s">
        <v>98</v>
      </c>
      <c r="N34" s="5" t="s">
        <v>59</v>
      </c>
      <c r="O34" s="3" t="s">
        <v>60</v>
      </c>
      <c r="P34" s="3" t="s">
        <v>38</v>
      </c>
      <c r="Q34" s="3">
        <v>250</v>
      </c>
      <c r="R34" s="3">
        <v>5.7140000000000003E-2</v>
      </c>
      <c r="S34" s="3">
        <v>14.285</v>
      </c>
      <c r="T34" s="3">
        <v>0.71499999999999997</v>
      </c>
      <c r="U34" s="3">
        <f t="shared" ref="U34:U35" si="9">+T34/2</f>
        <v>0.35749999999999998</v>
      </c>
      <c r="V34" s="3">
        <v>0</v>
      </c>
      <c r="W34" s="3">
        <f t="shared" ref="W34:W35" si="10">+T34/2</f>
        <v>0.35749999999999998</v>
      </c>
      <c r="X34" s="3">
        <v>0</v>
      </c>
      <c r="Y34" s="3">
        <f t="shared" si="2"/>
        <v>5</v>
      </c>
      <c r="Z34" s="3" t="s">
        <v>39</v>
      </c>
    </row>
    <row r="35" spans="1:26" s="3" customFormat="1" x14ac:dyDescent="0.25">
      <c r="A35" s="3" t="s">
        <v>25</v>
      </c>
      <c r="B35" s="3" t="s">
        <v>95</v>
      </c>
      <c r="C35" s="3" t="s">
        <v>27</v>
      </c>
      <c r="D35" s="3" t="s">
        <v>28</v>
      </c>
      <c r="E35" s="3" t="s">
        <v>29</v>
      </c>
      <c r="F35" s="3" t="s">
        <v>32</v>
      </c>
      <c r="G35" s="3" t="s">
        <v>33</v>
      </c>
      <c r="H35" s="3" t="s">
        <v>34</v>
      </c>
      <c r="I35" s="4">
        <v>43088</v>
      </c>
      <c r="J35" s="3" t="s">
        <v>35</v>
      </c>
      <c r="K35" s="3" t="s">
        <v>37</v>
      </c>
      <c r="M35" s="3" t="s">
        <v>98</v>
      </c>
      <c r="N35" s="5" t="s">
        <v>30</v>
      </c>
      <c r="O35" s="3" t="s">
        <v>31</v>
      </c>
      <c r="P35" s="3" t="s">
        <v>38</v>
      </c>
      <c r="Q35" s="3">
        <v>16000</v>
      </c>
      <c r="R35" s="3">
        <v>0.23219999999999999</v>
      </c>
      <c r="S35" s="3">
        <v>3715.2</v>
      </c>
      <c r="T35" s="3">
        <v>668.8</v>
      </c>
      <c r="U35" s="3">
        <f t="shared" si="9"/>
        <v>334.4</v>
      </c>
      <c r="V35" s="3">
        <v>0</v>
      </c>
      <c r="W35" s="3">
        <f t="shared" si="10"/>
        <v>334.4</v>
      </c>
      <c r="X35" s="3">
        <v>0</v>
      </c>
      <c r="Y35" s="3">
        <f t="shared" si="2"/>
        <v>18</v>
      </c>
      <c r="Z35" s="3" t="s">
        <v>39</v>
      </c>
    </row>
    <row r="36" spans="1:26" x14ac:dyDescent="0.25">
      <c r="A36" t="s">
        <v>25</v>
      </c>
      <c r="B36" t="s">
        <v>99</v>
      </c>
      <c r="C36" t="s">
        <v>27</v>
      </c>
      <c r="D36" t="s">
        <v>79</v>
      </c>
      <c r="E36" t="s">
        <v>29</v>
      </c>
      <c r="F36" t="s">
        <v>32</v>
      </c>
      <c r="G36" t="s">
        <v>33</v>
      </c>
      <c r="H36" t="s">
        <v>32</v>
      </c>
      <c r="I36" s="2">
        <v>43088</v>
      </c>
      <c r="J36" t="s">
        <v>35</v>
      </c>
      <c r="K36" t="s">
        <v>37</v>
      </c>
      <c r="M36" t="s">
        <v>102</v>
      </c>
      <c r="N36" s="1" t="s">
        <v>100</v>
      </c>
      <c r="O36" t="s">
        <v>101</v>
      </c>
      <c r="P36" t="s">
        <v>38</v>
      </c>
      <c r="Q36">
        <v>1</v>
      </c>
      <c r="R36">
        <v>380.50846999999999</v>
      </c>
      <c r="S36">
        <v>380.50846999999999</v>
      </c>
      <c r="T36">
        <v>68.491529999999997</v>
      </c>
      <c r="U36">
        <v>34.245762999999997</v>
      </c>
      <c r="V36">
        <v>0</v>
      </c>
      <c r="W36">
        <v>34.245762999999997</v>
      </c>
      <c r="X36">
        <v>0</v>
      </c>
      <c r="Y36">
        <f t="shared" si="2"/>
        <v>18</v>
      </c>
      <c r="Z36" t="s">
        <v>39</v>
      </c>
    </row>
    <row r="37" spans="1:26" s="3" customFormat="1" x14ac:dyDescent="0.25">
      <c r="A37" s="3" t="s">
        <v>25</v>
      </c>
      <c r="B37" s="3" t="s">
        <v>99</v>
      </c>
      <c r="C37" s="3" t="s">
        <v>27</v>
      </c>
      <c r="D37" s="3" t="s">
        <v>79</v>
      </c>
      <c r="E37" s="3" t="s">
        <v>29</v>
      </c>
      <c r="F37" s="3" t="s">
        <v>32</v>
      </c>
      <c r="G37" s="3" t="s">
        <v>61</v>
      </c>
      <c r="H37" s="3" t="s">
        <v>32</v>
      </c>
      <c r="I37" s="4">
        <v>43088</v>
      </c>
      <c r="J37" s="3" t="s">
        <v>35</v>
      </c>
      <c r="K37" s="3" t="s">
        <v>37</v>
      </c>
      <c r="M37" s="3" t="s">
        <v>102</v>
      </c>
      <c r="N37" s="5" t="s">
        <v>59</v>
      </c>
      <c r="O37" s="3" t="s">
        <v>60</v>
      </c>
      <c r="P37" s="3" t="s">
        <v>38</v>
      </c>
      <c r="Q37" s="3">
        <v>250</v>
      </c>
      <c r="R37" s="3">
        <v>5.7140000000000003E-2</v>
      </c>
      <c r="S37" s="3">
        <v>14.285</v>
      </c>
      <c r="T37" s="3">
        <v>0.71499999999999997</v>
      </c>
      <c r="U37" s="3">
        <f t="shared" ref="U37:U38" si="11">+T37/2</f>
        <v>0.35749999999999998</v>
      </c>
      <c r="V37" s="3">
        <v>0</v>
      </c>
      <c r="W37" s="3">
        <f t="shared" ref="W37:W38" si="12">+T37/2</f>
        <v>0.35749999999999998</v>
      </c>
      <c r="X37" s="3">
        <v>0</v>
      </c>
      <c r="Y37" s="3">
        <f t="shared" si="2"/>
        <v>5</v>
      </c>
      <c r="Z37" s="3" t="s">
        <v>39</v>
      </c>
    </row>
    <row r="38" spans="1:26" s="3" customFormat="1" x14ac:dyDescent="0.25">
      <c r="A38" s="3" t="s">
        <v>25</v>
      </c>
      <c r="B38" s="3" t="s">
        <v>99</v>
      </c>
      <c r="C38" s="3" t="s">
        <v>27</v>
      </c>
      <c r="D38" s="3" t="s">
        <v>79</v>
      </c>
      <c r="E38" s="3" t="s">
        <v>29</v>
      </c>
      <c r="F38" s="3" t="s">
        <v>32</v>
      </c>
      <c r="G38" s="3" t="s">
        <v>33</v>
      </c>
      <c r="H38" s="3" t="s">
        <v>34</v>
      </c>
      <c r="I38" s="4">
        <v>43088</v>
      </c>
      <c r="J38" s="3" t="s">
        <v>35</v>
      </c>
      <c r="K38" s="3" t="s">
        <v>37</v>
      </c>
      <c r="M38" s="3" t="s">
        <v>102</v>
      </c>
      <c r="N38" s="5" t="s">
        <v>30</v>
      </c>
      <c r="O38" s="3" t="s">
        <v>31</v>
      </c>
      <c r="P38" s="3" t="s">
        <v>38</v>
      </c>
      <c r="Q38" s="3">
        <v>11000</v>
      </c>
      <c r="R38" s="3">
        <v>0.23219999999999999</v>
      </c>
      <c r="S38" s="3">
        <v>2554.1999999999998</v>
      </c>
      <c r="T38" s="3">
        <v>459.8</v>
      </c>
      <c r="U38" s="3">
        <f t="shared" si="11"/>
        <v>229.9</v>
      </c>
      <c r="V38" s="3">
        <v>0</v>
      </c>
      <c r="W38" s="3">
        <f t="shared" si="12"/>
        <v>229.9</v>
      </c>
      <c r="X38" s="3">
        <v>0</v>
      </c>
      <c r="Y38" s="3">
        <f t="shared" si="2"/>
        <v>18</v>
      </c>
      <c r="Z38" s="3" t="s">
        <v>39</v>
      </c>
    </row>
    <row r="39" spans="1:26" x14ac:dyDescent="0.25">
      <c r="A39" t="s">
        <v>25</v>
      </c>
      <c r="B39" t="s">
        <v>103</v>
      </c>
      <c r="C39" t="s">
        <v>27</v>
      </c>
      <c r="D39" t="s">
        <v>79</v>
      </c>
      <c r="E39" t="s">
        <v>29</v>
      </c>
      <c r="F39" t="s">
        <v>32</v>
      </c>
      <c r="G39" t="s">
        <v>33</v>
      </c>
      <c r="H39" t="s">
        <v>32</v>
      </c>
      <c r="I39" s="2">
        <v>43088</v>
      </c>
      <c r="J39" t="s">
        <v>35</v>
      </c>
      <c r="K39" t="s">
        <v>37</v>
      </c>
      <c r="M39" t="s">
        <v>106</v>
      </c>
      <c r="N39" s="1" t="s">
        <v>104</v>
      </c>
      <c r="O39" t="s">
        <v>105</v>
      </c>
      <c r="P39" t="s">
        <v>38</v>
      </c>
      <c r="Q39">
        <v>1</v>
      </c>
      <c r="R39">
        <v>1149.15254</v>
      </c>
      <c r="S39">
        <v>1149.15254</v>
      </c>
      <c r="T39">
        <v>206.84746000000001</v>
      </c>
      <c r="U39">
        <v>103.423728</v>
      </c>
      <c r="V39">
        <v>0</v>
      </c>
      <c r="W39">
        <v>103.423728</v>
      </c>
      <c r="X39">
        <v>0</v>
      </c>
      <c r="Y39">
        <f t="shared" si="2"/>
        <v>18</v>
      </c>
      <c r="Z39" t="s">
        <v>39</v>
      </c>
    </row>
    <row r="40" spans="1:26" x14ac:dyDescent="0.25">
      <c r="A40" t="s">
        <v>25</v>
      </c>
      <c r="B40" t="s">
        <v>103</v>
      </c>
      <c r="C40" t="s">
        <v>27</v>
      </c>
      <c r="D40" t="s">
        <v>79</v>
      </c>
      <c r="E40" t="s">
        <v>29</v>
      </c>
      <c r="F40" t="s">
        <v>32</v>
      </c>
      <c r="G40" t="s">
        <v>33</v>
      </c>
      <c r="H40" t="s">
        <v>32</v>
      </c>
      <c r="I40" s="2">
        <v>43088</v>
      </c>
      <c r="J40" t="s">
        <v>35</v>
      </c>
      <c r="K40" t="s">
        <v>37</v>
      </c>
      <c r="M40" t="s">
        <v>106</v>
      </c>
      <c r="N40" s="1" t="s">
        <v>107</v>
      </c>
      <c r="O40" t="s">
        <v>108</v>
      </c>
      <c r="P40" t="s">
        <v>38</v>
      </c>
      <c r="Q40">
        <v>1</v>
      </c>
      <c r="R40">
        <v>1041.5254199999999</v>
      </c>
      <c r="S40">
        <v>1041.5254199999999</v>
      </c>
      <c r="T40">
        <v>187.47458</v>
      </c>
      <c r="U40">
        <v>93.737288000000007</v>
      </c>
      <c r="V40">
        <v>0</v>
      </c>
      <c r="W40">
        <v>93.737288000000007</v>
      </c>
      <c r="X40">
        <v>0</v>
      </c>
      <c r="Y40">
        <f t="shared" si="2"/>
        <v>18</v>
      </c>
      <c r="Z40" t="s">
        <v>39</v>
      </c>
    </row>
    <row r="41" spans="1:26" x14ac:dyDescent="0.25">
      <c r="A41" t="s">
        <v>25</v>
      </c>
      <c r="B41" t="s">
        <v>103</v>
      </c>
      <c r="C41" t="s">
        <v>27</v>
      </c>
      <c r="D41" t="s">
        <v>79</v>
      </c>
      <c r="E41" t="s">
        <v>29</v>
      </c>
      <c r="F41" t="s">
        <v>32</v>
      </c>
      <c r="G41" t="s">
        <v>33</v>
      </c>
      <c r="H41" t="s">
        <v>32</v>
      </c>
      <c r="I41" s="2">
        <v>43088</v>
      </c>
      <c r="J41" t="s">
        <v>35</v>
      </c>
      <c r="K41" t="s">
        <v>37</v>
      </c>
      <c r="M41" t="s">
        <v>106</v>
      </c>
      <c r="N41" s="1" t="s">
        <v>109</v>
      </c>
      <c r="O41" t="s">
        <v>110</v>
      </c>
      <c r="P41" t="s">
        <v>38</v>
      </c>
      <c r="Q41">
        <v>1</v>
      </c>
      <c r="R41">
        <v>126.27119</v>
      </c>
      <c r="S41">
        <v>126.27119</v>
      </c>
      <c r="T41">
        <v>22.728809999999999</v>
      </c>
      <c r="U41">
        <v>11.364407</v>
      </c>
      <c r="V41">
        <v>0</v>
      </c>
      <c r="W41">
        <v>11.364407</v>
      </c>
      <c r="X41">
        <v>0</v>
      </c>
      <c r="Y41">
        <f t="shared" si="2"/>
        <v>18</v>
      </c>
      <c r="Z41" t="s">
        <v>39</v>
      </c>
    </row>
    <row r="42" spans="1:26" s="3" customFormat="1" x14ac:dyDescent="0.25">
      <c r="A42" s="3" t="s">
        <v>25</v>
      </c>
      <c r="B42" s="3" t="s">
        <v>103</v>
      </c>
      <c r="C42" s="3" t="s">
        <v>27</v>
      </c>
      <c r="D42" s="3" t="s">
        <v>79</v>
      </c>
      <c r="E42" s="3" t="s">
        <v>29</v>
      </c>
      <c r="F42" s="3" t="s">
        <v>32</v>
      </c>
      <c r="G42" s="3" t="s">
        <v>61</v>
      </c>
      <c r="H42" s="3" t="s">
        <v>32</v>
      </c>
      <c r="I42" s="4">
        <v>43088</v>
      </c>
      <c r="J42" s="3" t="s">
        <v>35</v>
      </c>
      <c r="K42" s="3" t="s">
        <v>37</v>
      </c>
      <c r="M42" s="3" t="s">
        <v>106</v>
      </c>
      <c r="N42" s="5" t="s">
        <v>59</v>
      </c>
      <c r="O42" s="3" t="s">
        <v>60</v>
      </c>
      <c r="P42" s="3" t="s">
        <v>38</v>
      </c>
      <c r="Q42" s="3">
        <v>170</v>
      </c>
      <c r="R42" s="3">
        <v>5.7140000000000003E-2</v>
      </c>
      <c r="S42" s="3">
        <v>9.7138000000000009</v>
      </c>
      <c r="T42" s="3">
        <v>0.48620000000000002</v>
      </c>
      <c r="U42" s="3">
        <f t="shared" ref="U42:U43" si="13">+T42/2</f>
        <v>0.24310000000000001</v>
      </c>
      <c r="V42" s="3">
        <v>0</v>
      </c>
      <c r="W42" s="3">
        <f t="shared" ref="W42:W43" si="14">+T42/2</f>
        <v>0.24310000000000001</v>
      </c>
      <c r="X42" s="3">
        <v>0</v>
      </c>
      <c r="Y42" s="3">
        <f t="shared" si="2"/>
        <v>5</v>
      </c>
      <c r="Z42" s="3" t="s">
        <v>39</v>
      </c>
    </row>
    <row r="43" spans="1:26" s="3" customFormat="1" x14ac:dyDescent="0.25">
      <c r="A43" s="3" t="s">
        <v>25</v>
      </c>
      <c r="B43" s="3" t="s">
        <v>103</v>
      </c>
      <c r="C43" s="3" t="s">
        <v>27</v>
      </c>
      <c r="D43" s="3" t="s">
        <v>79</v>
      </c>
      <c r="E43" s="3" t="s">
        <v>29</v>
      </c>
      <c r="F43" s="3" t="s">
        <v>32</v>
      </c>
      <c r="G43" s="3" t="s">
        <v>33</v>
      </c>
      <c r="H43" s="3" t="s">
        <v>34</v>
      </c>
      <c r="I43" s="4">
        <v>43088</v>
      </c>
      <c r="J43" s="3" t="s">
        <v>35</v>
      </c>
      <c r="K43" s="3" t="s">
        <v>37</v>
      </c>
      <c r="M43" s="3" t="s">
        <v>106</v>
      </c>
      <c r="N43" s="5" t="s">
        <v>30</v>
      </c>
      <c r="O43" s="3" t="s">
        <v>31</v>
      </c>
      <c r="P43" s="3" t="s">
        <v>38</v>
      </c>
      <c r="Q43" s="3">
        <v>16000</v>
      </c>
      <c r="R43" s="3">
        <v>0.23219999999999999</v>
      </c>
      <c r="S43" s="3">
        <v>3715.2</v>
      </c>
      <c r="T43" s="3">
        <v>668.8</v>
      </c>
      <c r="U43" s="3">
        <f t="shared" si="13"/>
        <v>334.4</v>
      </c>
      <c r="V43" s="3">
        <v>0</v>
      </c>
      <c r="W43" s="3">
        <f t="shared" si="14"/>
        <v>334.4</v>
      </c>
      <c r="X43" s="3">
        <v>0</v>
      </c>
      <c r="Y43" s="3">
        <f t="shared" si="2"/>
        <v>18</v>
      </c>
      <c r="Z43" s="3" t="s">
        <v>39</v>
      </c>
    </row>
    <row r="44" spans="1:26" x14ac:dyDescent="0.25">
      <c r="A44" t="s">
        <v>25</v>
      </c>
      <c r="B44" t="s">
        <v>111</v>
      </c>
      <c r="C44" t="s">
        <v>27</v>
      </c>
      <c r="D44" t="s">
        <v>79</v>
      </c>
      <c r="E44" t="s">
        <v>29</v>
      </c>
      <c r="F44" t="s">
        <v>32</v>
      </c>
      <c r="G44" t="s">
        <v>33</v>
      </c>
      <c r="H44" t="s">
        <v>32</v>
      </c>
      <c r="I44" s="2">
        <v>43088</v>
      </c>
      <c r="J44" t="s">
        <v>35</v>
      </c>
      <c r="K44" t="s">
        <v>37</v>
      </c>
      <c r="M44" t="s">
        <v>114</v>
      </c>
      <c r="N44" s="1" t="s">
        <v>112</v>
      </c>
      <c r="O44" t="s">
        <v>113</v>
      </c>
      <c r="P44" t="s">
        <v>38</v>
      </c>
      <c r="Q44">
        <v>1</v>
      </c>
      <c r="R44">
        <v>803.90625</v>
      </c>
      <c r="S44">
        <v>803.90625</v>
      </c>
      <c r="T44">
        <v>225.09375</v>
      </c>
      <c r="U44">
        <v>112.546875</v>
      </c>
      <c r="V44">
        <v>0</v>
      </c>
      <c r="W44">
        <v>112.546875</v>
      </c>
      <c r="X44">
        <v>0</v>
      </c>
      <c r="Y44">
        <f t="shared" si="2"/>
        <v>28</v>
      </c>
      <c r="Z44" t="s">
        <v>39</v>
      </c>
    </row>
    <row r="45" spans="1:26" s="3" customFormat="1" x14ac:dyDescent="0.25">
      <c r="A45" s="3" t="s">
        <v>25</v>
      </c>
      <c r="B45" s="3" t="s">
        <v>111</v>
      </c>
      <c r="C45" s="3" t="s">
        <v>27</v>
      </c>
      <c r="D45" s="3" t="s">
        <v>79</v>
      </c>
      <c r="E45" s="3" t="s">
        <v>29</v>
      </c>
      <c r="F45" s="3" t="s">
        <v>32</v>
      </c>
      <c r="G45" s="3" t="s">
        <v>61</v>
      </c>
      <c r="H45" s="3" t="s">
        <v>32</v>
      </c>
      <c r="I45" s="4">
        <v>43088</v>
      </c>
      <c r="J45" s="3" t="s">
        <v>35</v>
      </c>
      <c r="K45" s="3" t="s">
        <v>37</v>
      </c>
      <c r="M45" s="3" t="s">
        <v>114</v>
      </c>
      <c r="N45" s="5" t="s">
        <v>59</v>
      </c>
      <c r="O45" s="3" t="s">
        <v>60</v>
      </c>
      <c r="P45" s="3" t="s">
        <v>38</v>
      </c>
      <c r="Q45" s="3">
        <v>150</v>
      </c>
      <c r="R45" s="3">
        <v>5.7140000000000003E-2</v>
      </c>
      <c r="S45" s="3">
        <v>8.5709999999999997</v>
      </c>
      <c r="T45" s="3">
        <v>0.42899999999999999</v>
      </c>
      <c r="U45" s="3">
        <f>+T45/2</f>
        <v>0.2145</v>
      </c>
      <c r="V45" s="3">
        <v>0</v>
      </c>
      <c r="W45" s="3">
        <f>+T45/2</f>
        <v>0.2145</v>
      </c>
      <c r="X45" s="3">
        <v>0</v>
      </c>
      <c r="Y45" s="3">
        <f t="shared" si="2"/>
        <v>5</v>
      </c>
      <c r="Z45" s="3" t="s">
        <v>39</v>
      </c>
    </row>
    <row r="46" spans="1:26" x14ac:dyDescent="0.25">
      <c r="A46" t="s">
        <v>25</v>
      </c>
      <c r="B46" t="s">
        <v>115</v>
      </c>
      <c r="C46" t="s">
        <v>27</v>
      </c>
      <c r="D46" t="s">
        <v>79</v>
      </c>
      <c r="E46" t="s">
        <v>29</v>
      </c>
      <c r="F46" t="s">
        <v>32</v>
      </c>
      <c r="G46" t="s">
        <v>33</v>
      </c>
      <c r="H46" t="s">
        <v>118</v>
      </c>
      <c r="I46" s="2">
        <v>43088</v>
      </c>
      <c r="J46" t="s">
        <v>35</v>
      </c>
      <c r="K46" t="s">
        <v>37</v>
      </c>
      <c r="M46" t="s">
        <v>119</v>
      </c>
      <c r="N46" s="1" t="s">
        <v>116</v>
      </c>
      <c r="O46" t="s">
        <v>117</v>
      </c>
      <c r="P46" t="s">
        <v>38</v>
      </c>
      <c r="Q46">
        <v>1</v>
      </c>
      <c r="R46">
        <v>2038.98305</v>
      </c>
      <c r="S46">
        <v>1937.0338975</v>
      </c>
      <c r="T46">
        <v>348.66609999999997</v>
      </c>
      <c r="U46">
        <v>174.33304999999999</v>
      </c>
      <c r="V46">
        <v>0</v>
      </c>
      <c r="W46">
        <v>174.33304999999999</v>
      </c>
      <c r="X46">
        <v>0</v>
      </c>
      <c r="Y46">
        <f t="shared" si="2"/>
        <v>18</v>
      </c>
      <c r="Z46" t="s">
        <v>39</v>
      </c>
    </row>
    <row r="47" spans="1:26" x14ac:dyDescent="0.25">
      <c r="A47" t="s">
        <v>25</v>
      </c>
      <c r="B47" t="s">
        <v>115</v>
      </c>
      <c r="C47" t="s">
        <v>27</v>
      </c>
      <c r="D47" t="s">
        <v>79</v>
      </c>
      <c r="E47" t="s">
        <v>29</v>
      </c>
      <c r="F47" t="s">
        <v>32</v>
      </c>
      <c r="G47" t="s">
        <v>33</v>
      </c>
      <c r="H47" t="s">
        <v>118</v>
      </c>
      <c r="I47" s="2">
        <v>43088</v>
      </c>
      <c r="J47" t="s">
        <v>35</v>
      </c>
      <c r="K47" t="s">
        <v>37</v>
      </c>
      <c r="M47" t="s">
        <v>119</v>
      </c>
      <c r="N47" s="1" t="s">
        <v>120</v>
      </c>
      <c r="O47" t="s">
        <v>121</v>
      </c>
      <c r="P47" t="s">
        <v>38</v>
      </c>
      <c r="Q47">
        <v>1</v>
      </c>
      <c r="R47">
        <v>1766.1016999999999</v>
      </c>
      <c r="S47">
        <v>1677.796615</v>
      </c>
      <c r="T47">
        <v>302.00339000000002</v>
      </c>
      <c r="U47">
        <v>151.00169399999999</v>
      </c>
      <c r="V47">
        <v>0</v>
      </c>
      <c r="W47">
        <v>151.00169399999999</v>
      </c>
      <c r="X47">
        <v>0</v>
      </c>
      <c r="Y47">
        <f t="shared" si="2"/>
        <v>18</v>
      </c>
      <c r="Z47" t="s">
        <v>39</v>
      </c>
    </row>
    <row r="48" spans="1:26" x14ac:dyDescent="0.25">
      <c r="A48" t="s">
        <v>25</v>
      </c>
      <c r="B48" t="s">
        <v>115</v>
      </c>
      <c r="C48" t="s">
        <v>27</v>
      </c>
      <c r="D48" t="s">
        <v>79</v>
      </c>
      <c r="E48" t="s">
        <v>29</v>
      </c>
      <c r="F48" t="s">
        <v>32</v>
      </c>
      <c r="G48" t="s">
        <v>33</v>
      </c>
      <c r="H48" t="s">
        <v>118</v>
      </c>
      <c r="I48" s="2">
        <v>43088</v>
      </c>
      <c r="J48" t="s">
        <v>35</v>
      </c>
      <c r="K48" t="s">
        <v>37</v>
      </c>
      <c r="M48" t="s">
        <v>119</v>
      </c>
      <c r="N48" s="1" t="s">
        <v>122</v>
      </c>
      <c r="O48" t="s">
        <v>123</v>
      </c>
      <c r="P48" t="s">
        <v>38</v>
      </c>
      <c r="Q48">
        <v>1</v>
      </c>
      <c r="R48">
        <v>1406.7796599999999</v>
      </c>
      <c r="S48">
        <v>1336.4406770000001</v>
      </c>
      <c r="T48">
        <v>240.55932000000001</v>
      </c>
      <c r="U48">
        <v>120.279661</v>
      </c>
      <c r="V48">
        <v>0</v>
      </c>
      <c r="W48">
        <v>120.27966000000001</v>
      </c>
      <c r="X48">
        <v>0</v>
      </c>
      <c r="Y48">
        <f t="shared" si="2"/>
        <v>18</v>
      </c>
      <c r="Z48" t="s">
        <v>39</v>
      </c>
    </row>
    <row r="49" spans="1:26" s="3" customFormat="1" x14ac:dyDescent="0.25">
      <c r="A49" s="3" t="s">
        <v>25</v>
      </c>
      <c r="B49" s="3" t="s">
        <v>115</v>
      </c>
      <c r="C49" s="3" t="s">
        <v>27</v>
      </c>
      <c r="D49" s="3" t="s">
        <v>79</v>
      </c>
      <c r="E49" s="3" t="s">
        <v>29</v>
      </c>
      <c r="F49" s="3" t="s">
        <v>32</v>
      </c>
      <c r="G49" s="3" t="s">
        <v>61</v>
      </c>
      <c r="H49" s="3" t="s">
        <v>32</v>
      </c>
      <c r="I49" s="4">
        <v>43088</v>
      </c>
      <c r="J49" s="3" t="s">
        <v>35</v>
      </c>
      <c r="K49" s="3" t="s">
        <v>37</v>
      </c>
      <c r="M49" s="3" t="s">
        <v>119</v>
      </c>
      <c r="N49" s="5" t="s">
        <v>59</v>
      </c>
      <c r="O49" s="3" t="s">
        <v>60</v>
      </c>
      <c r="P49" s="3" t="s">
        <v>38</v>
      </c>
      <c r="Q49" s="3">
        <v>250</v>
      </c>
      <c r="R49" s="3">
        <v>5.7140000000000003E-2</v>
      </c>
      <c r="S49" s="3">
        <v>14.285</v>
      </c>
      <c r="T49" s="3">
        <v>0.71499999999999997</v>
      </c>
      <c r="U49" s="3">
        <f t="shared" ref="U49:U50" si="15">+T49/2</f>
        <v>0.35749999999999998</v>
      </c>
      <c r="V49" s="3">
        <v>0</v>
      </c>
      <c r="W49" s="3">
        <f t="shared" ref="W49:W50" si="16">+T49/2</f>
        <v>0.35749999999999998</v>
      </c>
      <c r="X49" s="3">
        <v>0</v>
      </c>
      <c r="Y49" s="3">
        <f t="shared" si="2"/>
        <v>5</v>
      </c>
      <c r="Z49" s="3" t="s">
        <v>39</v>
      </c>
    </row>
    <row r="50" spans="1:26" s="3" customFormat="1" x14ac:dyDescent="0.25">
      <c r="A50" s="3" t="s">
        <v>25</v>
      </c>
      <c r="B50" s="3" t="s">
        <v>115</v>
      </c>
      <c r="C50" s="3" t="s">
        <v>27</v>
      </c>
      <c r="D50" s="3" t="s">
        <v>79</v>
      </c>
      <c r="E50" s="3" t="s">
        <v>29</v>
      </c>
      <c r="F50" s="3" t="s">
        <v>32</v>
      </c>
      <c r="G50" s="3" t="s">
        <v>33</v>
      </c>
      <c r="H50" s="3" t="s">
        <v>34</v>
      </c>
      <c r="I50" s="4">
        <v>43088</v>
      </c>
      <c r="J50" s="3" t="s">
        <v>35</v>
      </c>
      <c r="K50" s="3" t="s">
        <v>37</v>
      </c>
      <c r="M50" s="3" t="s">
        <v>119</v>
      </c>
      <c r="N50" s="5" t="s">
        <v>30</v>
      </c>
      <c r="O50" s="3" t="s">
        <v>31</v>
      </c>
      <c r="P50" s="3" t="s">
        <v>38</v>
      </c>
      <c r="Q50" s="3">
        <v>22000</v>
      </c>
      <c r="R50" s="3">
        <v>0.23219999999999999</v>
      </c>
      <c r="S50" s="3">
        <v>5108.3999999999996</v>
      </c>
      <c r="T50" s="3">
        <v>919.6</v>
      </c>
      <c r="U50" s="3">
        <f t="shared" si="15"/>
        <v>459.8</v>
      </c>
      <c r="V50" s="3">
        <v>0</v>
      </c>
      <c r="W50" s="3">
        <f t="shared" si="16"/>
        <v>459.8</v>
      </c>
      <c r="X50" s="3">
        <v>0</v>
      </c>
      <c r="Y50" s="3">
        <f t="shared" si="2"/>
        <v>18</v>
      </c>
      <c r="Z50" s="3" t="s">
        <v>39</v>
      </c>
    </row>
    <row r="51" spans="1:26" x14ac:dyDescent="0.25">
      <c r="A51" t="s">
        <v>25</v>
      </c>
      <c r="B51" t="s">
        <v>124</v>
      </c>
      <c r="C51" t="s">
        <v>27</v>
      </c>
      <c r="D51" t="s">
        <v>79</v>
      </c>
      <c r="E51" t="s">
        <v>29</v>
      </c>
      <c r="F51" t="s">
        <v>32</v>
      </c>
      <c r="G51" t="s">
        <v>33</v>
      </c>
      <c r="H51" t="s">
        <v>118</v>
      </c>
      <c r="I51" s="2">
        <v>43088</v>
      </c>
      <c r="J51" t="s">
        <v>35</v>
      </c>
      <c r="K51" t="s">
        <v>37</v>
      </c>
      <c r="M51" t="s">
        <v>125</v>
      </c>
      <c r="N51" s="1" t="s">
        <v>116</v>
      </c>
      <c r="O51" t="s">
        <v>117</v>
      </c>
      <c r="P51" t="s">
        <v>38</v>
      </c>
      <c r="Q51">
        <v>1</v>
      </c>
      <c r="R51">
        <v>2038.98305</v>
      </c>
      <c r="S51">
        <v>1937.0338975</v>
      </c>
      <c r="T51">
        <v>348.66609999999997</v>
      </c>
      <c r="U51">
        <v>174.33304999999999</v>
      </c>
      <c r="V51">
        <v>0</v>
      </c>
      <c r="W51">
        <v>174.33304999999999</v>
      </c>
      <c r="X51">
        <v>0</v>
      </c>
      <c r="Y51">
        <f t="shared" si="2"/>
        <v>18</v>
      </c>
      <c r="Z51" t="s">
        <v>39</v>
      </c>
    </row>
    <row r="52" spans="1:26" x14ac:dyDescent="0.25">
      <c r="A52" t="s">
        <v>25</v>
      </c>
      <c r="B52" t="s">
        <v>124</v>
      </c>
      <c r="C52" t="s">
        <v>27</v>
      </c>
      <c r="D52" t="s">
        <v>79</v>
      </c>
      <c r="E52" t="s">
        <v>29</v>
      </c>
      <c r="F52" t="s">
        <v>32</v>
      </c>
      <c r="G52" t="s">
        <v>33</v>
      </c>
      <c r="H52" t="s">
        <v>118</v>
      </c>
      <c r="I52" s="2">
        <v>43088</v>
      </c>
      <c r="J52" t="s">
        <v>35</v>
      </c>
      <c r="K52" t="s">
        <v>37</v>
      </c>
      <c r="M52" t="s">
        <v>125</v>
      </c>
      <c r="N52" s="1" t="s">
        <v>120</v>
      </c>
      <c r="O52" t="s">
        <v>121</v>
      </c>
      <c r="P52" t="s">
        <v>38</v>
      </c>
      <c r="Q52">
        <v>1</v>
      </c>
      <c r="R52">
        <v>1766.1016999999999</v>
      </c>
      <c r="S52">
        <v>1677.796615</v>
      </c>
      <c r="T52">
        <v>302.00339000000002</v>
      </c>
      <c r="U52">
        <v>151.00169399999999</v>
      </c>
      <c r="V52">
        <v>0</v>
      </c>
      <c r="W52">
        <v>151.00169399999999</v>
      </c>
      <c r="X52">
        <v>0</v>
      </c>
      <c r="Y52">
        <f t="shared" si="2"/>
        <v>18</v>
      </c>
      <c r="Z52" t="s">
        <v>39</v>
      </c>
    </row>
    <row r="53" spans="1:26" x14ac:dyDescent="0.25">
      <c r="A53" t="s">
        <v>25</v>
      </c>
      <c r="B53" t="s">
        <v>124</v>
      </c>
      <c r="C53" t="s">
        <v>27</v>
      </c>
      <c r="D53" t="s">
        <v>79</v>
      </c>
      <c r="E53" t="s">
        <v>29</v>
      </c>
      <c r="F53" t="s">
        <v>32</v>
      </c>
      <c r="G53" t="s">
        <v>33</v>
      </c>
      <c r="H53" t="s">
        <v>118</v>
      </c>
      <c r="I53" s="2">
        <v>43088</v>
      </c>
      <c r="J53" t="s">
        <v>35</v>
      </c>
      <c r="K53" t="s">
        <v>37</v>
      </c>
      <c r="M53" t="s">
        <v>125</v>
      </c>
      <c r="N53" s="1" t="s">
        <v>122</v>
      </c>
      <c r="O53" t="s">
        <v>123</v>
      </c>
      <c r="P53" t="s">
        <v>38</v>
      </c>
      <c r="Q53">
        <v>1</v>
      </c>
      <c r="R53">
        <v>1406.7796599999999</v>
      </c>
      <c r="S53">
        <v>1336.4406770000001</v>
      </c>
      <c r="T53">
        <v>240.55932000000001</v>
      </c>
      <c r="U53">
        <v>120.279661</v>
      </c>
      <c r="V53">
        <v>0</v>
      </c>
      <c r="W53">
        <v>120.27966000000001</v>
      </c>
      <c r="X53">
        <v>0</v>
      </c>
      <c r="Y53">
        <f t="shared" si="2"/>
        <v>18</v>
      </c>
      <c r="Z53" t="s">
        <v>39</v>
      </c>
    </row>
    <row r="54" spans="1:26" s="3" customFormat="1" x14ac:dyDescent="0.25">
      <c r="A54" s="3" t="s">
        <v>25</v>
      </c>
      <c r="B54" s="3" t="s">
        <v>124</v>
      </c>
      <c r="C54" s="3" t="s">
        <v>27</v>
      </c>
      <c r="D54" s="3" t="s">
        <v>79</v>
      </c>
      <c r="E54" s="3" t="s">
        <v>29</v>
      </c>
      <c r="F54" s="3" t="s">
        <v>32</v>
      </c>
      <c r="G54" s="3" t="s">
        <v>61</v>
      </c>
      <c r="H54" s="3" t="s">
        <v>32</v>
      </c>
      <c r="I54" s="4">
        <v>43088</v>
      </c>
      <c r="J54" s="3" t="s">
        <v>35</v>
      </c>
      <c r="K54" s="3" t="s">
        <v>37</v>
      </c>
      <c r="M54" s="3" t="s">
        <v>125</v>
      </c>
      <c r="N54" s="5" t="s">
        <v>59</v>
      </c>
      <c r="O54" s="3" t="s">
        <v>60</v>
      </c>
      <c r="P54" s="3" t="s">
        <v>38</v>
      </c>
      <c r="Q54" s="3">
        <v>250</v>
      </c>
      <c r="R54" s="3">
        <v>5.7140000000000003E-2</v>
      </c>
      <c r="S54" s="3">
        <v>14.285</v>
      </c>
      <c r="T54" s="3">
        <v>0.71499999999999997</v>
      </c>
      <c r="U54" s="3">
        <f t="shared" ref="U54:U55" si="17">+T54/2</f>
        <v>0.35749999999999998</v>
      </c>
      <c r="V54" s="3">
        <v>0</v>
      </c>
      <c r="W54" s="3">
        <f t="shared" ref="W54:W55" si="18">+T54/2</f>
        <v>0.35749999999999998</v>
      </c>
      <c r="X54" s="3">
        <v>0</v>
      </c>
      <c r="Y54" s="3">
        <f t="shared" si="2"/>
        <v>5</v>
      </c>
      <c r="Z54" s="3" t="s">
        <v>39</v>
      </c>
    </row>
    <row r="55" spans="1:26" s="3" customFormat="1" x14ac:dyDescent="0.25">
      <c r="A55" s="3" t="s">
        <v>25</v>
      </c>
      <c r="B55" s="3" t="s">
        <v>124</v>
      </c>
      <c r="C55" s="3" t="s">
        <v>27</v>
      </c>
      <c r="D55" s="3" t="s">
        <v>79</v>
      </c>
      <c r="E55" s="3" t="s">
        <v>29</v>
      </c>
      <c r="F55" s="3" t="s">
        <v>32</v>
      </c>
      <c r="G55" s="3" t="s">
        <v>33</v>
      </c>
      <c r="H55" s="3" t="s">
        <v>34</v>
      </c>
      <c r="I55" s="4">
        <v>43088</v>
      </c>
      <c r="J55" s="3" t="s">
        <v>35</v>
      </c>
      <c r="K55" s="3" t="s">
        <v>37</v>
      </c>
      <c r="M55" s="3" t="s">
        <v>125</v>
      </c>
      <c r="N55" s="5" t="s">
        <v>30</v>
      </c>
      <c r="O55" s="3" t="s">
        <v>31</v>
      </c>
      <c r="P55" s="3" t="s">
        <v>38</v>
      </c>
      <c r="Q55" s="3">
        <v>22000</v>
      </c>
      <c r="R55" s="3">
        <v>0.23219999999999999</v>
      </c>
      <c r="S55" s="3">
        <v>5108.3999999999996</v>
      </c>
      <c r="T55" s="3">
        <v>919.6</v>
      </c>
      <c r="U55" s="3">
        <f t="shared" si="17"/>
        <v>459.8</v>
      </c>
      <c r="V55" s="3">
        <v>0</v>
      </c>
      <c r="W55" s="3">
        <f t="shared" si="18"/>
        <v>459.8</v>
      </c>
      <c r="X55" s="3">
        <v>0</v>
      </c>
      <c r="Y55" s="3">
        <f t="shared" si="2"/>
        <v>18</v>
      </c>
      <c r="Z55" s="3" t="s">
        <v>39</v>
      </c>
    </row>
    <row r="56" spans="1:26" x14ac:dyDescent="0.25">
      <c r="A56" t="s">
        <v>25</v>
      </c>
      <c r="B56" t="s">
        <v>126</v>
      </c>
      <c r="C56" t="s">
        <v>27</v>
      </c>
      <c r="D56" t="s">
        <v>79</v>
      </c>
      <c r="E56" t="s">
        <v>29</v>
      </c>
      <c r="F56" t="s">
        <v>32</v>
      </c>
      <c r="G56" t="s">
        <v>33</v>
      </c>
      <c r="H56" t="s">
        <v>118</v>
      </c>
      <c r="I56" s="2">
        <v>43088</v>
      </c>
      <c r="J56" t="s">
        <v>35</v>
      </c>
      <c r="K56" t="s">
        <v>37</v>
      </c>
      <c r="M56" t="s">
        <v>127</v>
      </c>
      <c r="N56" s="1" t="s">
        <v>116</v>
      </c>
      <c r="O56" t="s">
        <v>117</v>
      </c>
      <c r="P56" t="s">
        <v>38</v>
      </c>
      <c r="Q56">
        <v>1</v>
      </c>
      <c r="R56">
        <v>2038.98305</v>
      </c>
      <c r="S56">
        <v>1937.0338975</v>
      </c>
      <c r="T56">
        <v>348.66609999999997</v>
      </c>
      <c r="U56">
        <v>174.33304999999999</v>
      </c>
      <c r="V56">
        <v>0</v>
      </c>
      <c r="W56">
        <v>174.33304999999999</v>
      </c>
      <c r="X56">
        <v>0</v>
      </c>
      <c r="Y56">
        <f t="shared" si="2"/>
        <v>18</v>
      </c>
      <c r="Z56" t="s">
        <v>39</v>
      </c>
    </row>
    <row r="57" spans="1:26" x14ac:dyDescent="0.25">
      <c r="A57" t="s">
        <v>25</v>
      </c>
      <c r="B57" t="s">
        <v>126</v>
      </c>
      <c r="C57" t="s">
        <v>27</v>
      </c>
      <c r="D57" t="s">
        <v>79</v>
      </c>
      <c r="E57" t="s">
        <v>29</v>
      </c>
      <c r="F57" t="s">
        <v>32</v>
      </c>
      <c r="G57" t="s">
        <v>33</v>
      </c>
      <c r="H57" t="s">
        <v>118</v>
      </c>
      <c r="I57" s="2">
        <v>43088</v>
      </c>
      <c r="J57" t="s">
        <v>35</v>
      </c>
      <c r="K57" t="s">
        <v>37</v>
      </c>
      <c r="M57" t="s">
        <v>127</v>
      </c>
      <c r="N57" s="1" t="s">
        <v>120</v>
      </c>
      <c r="O57" t="s">
        <v>121</v>
      </c>
      <c r="P57" t="s">
        <v>38</v>
      </c>
      <c r="Q57">
        <v>1</v>
      </c>
      <c r="R57">
        <v>1766.1016999999999</v>
      </c>
      <c r="S57">
        <v>1677.796615</v>
      </c>
      <c r="T57">
        <v>302.00339000000002</v>
      </c>
      <c r="U57">
        <v>151.00169399999999</v>
      </c>
      <c r="V57">
        <v>0</v>
      </c>
      <c r="W57">
        <v>151.00169399999999</v>
      </c>
      <c r="X57">
        <v>0</v>
      </c>
      <c r="Y57">
        <f t="shared" si="2"/>
        <v>18</v>
      </c>
      <c r="Z57" t="s">
        <v>39</v>
      </c>
    </row>
    <row r="58" spans="1:26" x14ac:dyDescent="0.25">
      <c r="A58" t="s">
        <v>25</v>
      </c>
      <c r="B58" t="s">
        <v>126</v>
      </c>
      <c r="C58" t="s">
        <v>27</v>
      </c>
      <c r="D58" t="s">
        <v>79</v>
      </c>
      <c r="E58" t="s">
        <v>29</v>
      </c>
      <c r="F58" t="s">
        <v>32</v>
      </c>
      <c r="G58" t="s">
        <v>33</v>
      </c>
      <c r="H58" t="s">
        <v>118</v>
      </c>
      <c r="I58" s="2">
        <v>43088</v>
      </c>
      <c r="J58" t="s">
        <v>35</v>
      </c>
      <c r="K58" t="s">
        <v>37</v>
      </c>
      <c r="M58" t="s">
        <v>127</v>
      </c>
      <c r="N58" s="1" t="s">
        <v>122</v>
      </c>
      <c r="O58" t="s">
        <v>123</v>
      </c>
      <c r="P58" t="s">
        <v>38</v>
      </c>
      <c r="Q58">
        <v>1</v>
      </c>
      <c r="R58">
        <v>1406.7796599999999</v>
      </c>
      <c r="S58">
        <v>1336.4406770000001</v>
      </c>
      <c r="T58">
        <v>240.55932000000001</v>
      </c>
      <c r="U58">
        <v>120.279661</v>
      </c>
      <c r="V58">
        <v>0</v>
      </c>
      <c r="W58">
        <v>120.27966000000001</v>
      </c>
      <c r="X58">
        <v>0</v>
      </c>
      <c r="Y58">
        <f t="shared" si="2"/>
        <v>18</v>
      </c>
      <c r="Z58" t="s">
        <v>39</v>
      </c>
    </row>
    <row r="59" spans="1:26" s="3" customFormat="1" x14ac:dyDescent="0.25">
      <c r="A59" s="3" t="s">
        <v>25</v>
      </c>
      <c r="B59" s="3" t="s">
        <v>126</v>
      </c>
      <c r="C59" s="3" t="s">
        <v>27</v>
      </c>
      <c r="D59" s="3" t="s">
        <v>79</v>
      </c>
      <c r="E59" s="3" t="s">
        <v>29</v>
      </c>
      <c r="F59" s="3" t="s">
        <v>32</v>
      </c>
      <c r="G59" s="3" t="s">
        <v>61</v>
      </c>
      <c r="H59" s="3" t="s">
        <v>32</v>
      </c>
      <c r="I59" s="4">
        <v>43088</v>
      </c>
      <c r="J59" s="3" t="s">
        <v>35</v>
      </c>
      <c r="K59" s="3" t="s">
        <v>37</v>
      </c>
      <c r="M59" s="3" t="s">
        <v>127</v>
      </c>
      <c r="N59" s="5" t="s">
        <v>59</v>
      </c>
      <c r="O59" s="3" t="s">
        <v>60</v>
      </c>
      <c r="P59" s="3" t="s">
        <v>38</v>
      </c>
      <c r="Q59" s="3">
        <v>250</v>
      </c>
      <c r="R59" s="3">
        <v>5.7140000000000003E-2</v>
      </c>
      <c r="S59" s="3">
        <v>14.285</v>
      </c>
      <c r="T59" s="3">
        <v>0.71499999999999997</v>
      </c>
      <c r="U59" s="3">
        <f t="shared" ref="U59:U60" si="19">+T59/2</f>
        <v>0.35749999999999998</v>
      </c>
      <c r="V59" s="3">
        <v>0</v>
      </c>
      <c r="W59" s="3">
        <f t="shared" ref="W59:W60" si="20">+T59/2</f>
        <v>0.35749999999999998</v>
      </c>
      <c r="X59" s="3">
        <v>0</v>
      </c>
      <c r="Y59" s="3">
        <f t="shared" si="2"/>
        <v>5</v>
      </c>
      <c r="Z59" s="3" t="s">
        <v>39</v>
      </c>
    </row>
    <row r="60" spans="1:26" s="3" customFormat="1" x14ac:dyDescent="0.25">
      <c r="A60" s="3" t="s">
        <v>25</v>
      </c>
      <c r="B60" s="3" t="s">
        <v>126</v>
      </c>
      <c r="C60" s="3" t="s">
        <v>27</v>
      </c>
      <c r="D60" s="3" t="s">
        <v>79</v>
      </c>
      <c r="E60" s="3" t="s">
        <v>29</v>
      </c>
      <c r="F60" s="3" t="s">
        <v>32</v>
      </c>
      <c r="G60" s="3" t="s">
        <v>33</v>
      </c>
      <c r="H60" s="3" t="s">
        <v>34</v>
      </c>
      <c r="I60" s="4">
        <v>43088</v>
      </c>
      <c r="J60" s="3" t="s">
        <v>35</v>
      </c>
      <c r="K60" s="3" t="s">
        <v>37</v>
      </c>
      <c r="M60" s="3" t="s">
        <v>127</v>
      </c>
      <c r="N60" s="5" t="s">
        <v>30</v>
      </c>
      <c r="O60" s="3" t="s">
        <v>31</v>
      </c>
      <c r="P60" s="3" t="s">
        <v>38</v>
      </c>
      <c r="Q60" s="3">
        <v>22000</v>
      </c>
      <c r="R60" s="3">
        <v>0.23219999999999999</v>
      </c>
      <c r="S60" s="3">
        <v>5108.3999999999996</v>
      </c>
      <c r="T60" s="3">
        <v>919.6</v>
      </c>
      <c r="U60" s="3">
        <f t="shared" si="19"/>
        <v>459.8</v>
      </c>
      <c r="V60" s="3">
        <v>0</v>
      </c>
      <c r="W60" s="3">
        <f t="shared" si="20"/>
        <v>459.8</v>
      </c>
      <c r="X60" s="3">
        <v>0</v>
      </c>
      <c r="Y60" s="3">
        <f t="shared" si="2"/>
        <v>18</v>
      </c>
      <c r="Z60" s="3" t="s">
        <v>39</v>
      </c>
    </row>
    <row r="61" spans="1:26" x14ac:dyDescent="0.25">
      <c r="A61" t="s">
        <v>25</v>
      </c>
      <c r="B61" t="s">
        <v>128</v>
      </c>
      <c r="C61" t="s">
        <v>27</v>
      </c>
      <c r="D61" t="s">
        <v>79</v>
      </c>
      <c r="E61" t="s">
        <v>29</v>
      </c>
      <c r="F61" t="s">
        <v>32</v>
      </c>
      <c r="G61" t="s">
        <v>33</v>
      </c>
      <c r="H61" t="s">
        <v>118</v>
      </c>
      <c r="I61" s="2">
        <v>43088</v>
      </c>
      <c r="J61" t="s">
        <v>35</v>
      </c>
      <c r="K61" t="s">
        <v>37</v>
      </c>
      <c r="M61" t="s">
        <v>129</v>
      </c>
      <c r="N61" s="1" t="s">
        <v>116</v>
      </c>
      <c r="O61" t="s">
        <v>117</v>
      </c>
      <c r="P61" t="s">
        <v>38</v>
      </c>
      <c r="Q61">
        <v>1</v>
      </c>
      <c r="R61">
        <v>2038.98305</v>
      </c>
      <c r="S61">
        <v>1937.0338975</v>
      </c>
      <c r="T61">
        <v>348.66609999999997</v>
      </c>
      <c r="U61">
        <v>174.33304999999999</v>
      </c>
      <c r="V61">
        <v>0</v>
      </c>
      <c r="W61">
        <v>174.33304999999999</v>
      </c>
      <c r="X61">
        <v>0</v>
      </c>
      <c r="Y61">
        <f t="shared" si="2"/>
        <v>18</v>
      </c>
      <c r="Z61" t="s">
        <v>39</v>
      </c>
    </row>
    <row r="62" spans="1:26" x14ac:dyDescent="0.25">
      <c r="A62" t="s">
        <v>25</v>
      </c>
      <c r="B62" t="s">
        <v>128</v>
      </c>
      <c r="C62" t="s">
        <v>27</v>
      </c>
      <c r="D62" t="s">
        <v>79</v>
      </c>
      <c r="E62" t="s">
        <v>29</v>
      </c>
      <c r="F62" t="s">
        <v>32</v>
      </c>
      <c r="G62" t="s">
        <v>33</v>
      </c>
      <c r="H62" t="s">
        <v>118</v>
      </c>
      <c r="I62" s="2">
        <v>43088</v>
      </c>
      <c r="J62" t="s">
        <v>35</v>
      </c>
      <c r="K62" t="s">
        <v>37</v>
      </c>
      <c r="M62" t="s">
        <v>129</v>
      </c>
      <c r="N62" s="1" t="s">
        <v>120</v>
      </c>
      <c r="O62" t="s">
        <v>121</v>
      </c>
      <c r="P62" t="s">
        <v>38</v>
      </c>
      <c r="Q62">
        <v>1</v>
      </c>
      <c r="R62">
        <v>1766.1016999999999</v>
      </c>
      <c r="S62">
        <v>1677.796615</v>
      </c>
      <c r="T62">
        <v>302.00339000000002</v>
      </c>
      <c r="U62">
        <v>151.00169399999999</v>
      </c>
      <c r="V62">
        <v>0</v>
      </c>
      <c r="W62">
        <v>151.00169399999999</v>
      </c>
      <c r="X62">
        <v>0</v>
      </c>
      <c r="Y62">
        <f t="shared" si="2"/>
        <v>18</v>
      </c>
      <c r="Z62" t="s">
        <v>39</v>
      </c>
    </row>
    <row r="63" spans="1:26" x14ac:dyDescent="0.25">
      <c r="A63" t="s">
        <v>25</v>
      </c>
      <c r="B63" t="s">
        <v>128</v>
      </c>
      <c r="C63" t="s">
        <v>27</v>
      </c>
      <c r="D63" t="s">
        <v>79</v>
      </c>
      <c r="E63" t="s">
        <v>29</v>
      </c>
      <c r="F63" t="s">
        <v>32</v>
      </c>
      <c r="G63" t="s">
        <v>33</v>
      </c>
      <c r="H63" t="s">
        <v>118</v>
      </c>
      <c r="I63" s="2">
        <v>43088</v>
      </c>
      <c r="J63" t="s">
        <v>35</v>
      </c>
      <c r="K63" t="s">
        <v>37</v>
      </c>
      <c r="M63" t="s">
        <v>129</v>
      </c>
      <c r="N63" s="1" t="s">
        <v>122</v>
      </c>
      <c r="O63" t="s">
        <v>123</v>
      </c>
      <c r="P63" t="s">
        <v>38</v>
      </c>
      <c r="Q63">
        <v>1</v>
      </c>
      <c r="R63">
        <v>1406.7796599999999</v>
      </c>
      <c r="S63">
        <v>1336.4406770000001</v>
      </c>
      <c r="T63">
        <v>240.55932000000001</v>
      </c>
      <c r="U63">
        <v>120.279661</v>
      </c>
      <c r="V63">
        <v>0</v>
      </c>
      <c r="W63">
        <v>120.27966000000001</v>
      </c>
      <c r="X63">
        <v>0</v>
      </c>
      <c r="Y63">
        <f t="shared" si="2"/>
        <v>18</v>
      </c>
      <c r="Z63" t="s">
        <v>39</v>
      </c>
    </row>
    <row r="64" spans="1:26" s="3" customFormat="1" x14ac:dyDescent="0.25">
      <c r="A64" s="3" t="s">
        <v>25</v>
      </c>
      <c r="B64" s="3" t="s">
        <v>128</v>
      </c>
      <c r="C64" s="3" t="s">
        <v>27</v>
      </c>
      <c r="D64" s="3" t="s">
        <v>79</v>
      </c>
      <c r="E64" s="3" t="s">
        <v>29</v>
      </c>
      <c r="F64" s="3" t="s">
        <v>32</v>
      </c>
      <c r="G64" s="3" t="s">
        <v>61</v>
      </c>
      <c r="H64" s="3" t="s">
        <v>32</v>
      </c>
      <c r="I64" s="4">
        <v>43088</v>
      </c>
      <c r="J64" s="3" t="s">
        <v>35</v>
      </c>
      <c r="K64" s="3" t="s">
        <v>37</v>
      </c>
      <c r="M64" s="3" t="s">
        <v>129</v>
      </c>
      <c r="N64" s="5" t="s">
        <v>59</v>
      </c>
      <c r="O64" s="3" t="s">
        <v>60</v>
      </c>
      <c r="P64" s="3" t="s">
        <v>38</v>
      </c>
      <c r="Q64" s="3">
        <v>250</v>
      </c>
      <c r="R64" s="3">
        <v>5.7140000000000003E-2</v>
      </c>
      <c r="S64" s="3">
        <v>14.285</v>
      </c>
      <c r="T64" s="3">
        <v>0.71499999999999997</v>
      </c>
      <c r="U64" s="3">
        <f t="shared" ref="U64:U65" si="21">+T64/2</f>
        <v>0.35749999999999998</v>
      </c>
      <c r="V64" s="3">
        <v>0</v>
      </c>
      <c r="W64" s="3">
        <f t="shared" ref="W64:W65" si="22">+T64/2</f>
        <v>0.35749999999999998</v>
      </c>
      <c r="X64" s="3">
        <v>0</v>
      </c>
      <c r="Y64" s="3">
        <f t="shared" si="2"/>
        <v>5</v>
      </c>
      <c r="Z64" s="3" t="s">
        <v>39</v>
      </c>
    </row>
    <row r="65" spans="1:26" s="3" customFormat="1" x14ac:dyDescent="0.25">
      <c r="A65" s="3" t="s">
        <v>25</v>
      </c>
      <c r="B65" s="3" t="s">
        <v>128</v>
      </c>
      <c r="C65" s="3" t="s">
        <v>27</v>
      </c>
      <c r="D65" s="3" t="s">
        <v>79</v>
      </c>
      <c r="E65" s="3" t="s">
        <v>29</v>
      </c>
      <c r="F65" s="3" t="s">
        <v>32</v>
      </c>
      <c r="G65" s="3" t="s">
        <v>33</v>
      </c>
      <c r="H65" s="3" t="s">
        <v>34</v>
      </c>
      <c r="I65" s="4">
        <v>43088</v>
      </c>
      <c r="J65" s="3" t="s">
        <v>35</v>
      </c>
      <c r="K65" s="3" t="s">
        <v>37</v>
      </c>
      <c r="M65" s="3" t="s">
        <v>129</v>
      </c>
      <c r="N65" s="5" t="s">
        <v>30</v>
      </c>
      <c r="O65" s="3" t="s">
        <v>31</v>
      </c>
      <c r="P65" s="3" t="s">
        <v>38</v>
      </c>
      <c r="Q65" s="3">
        <v>22000</v>
      </c>
      <c r="R65" s="3">
        <v>0.23219999999999999</v>
      </c>
      <c r="S65" s="3">
        <v>5108.3999999999996</v>
      </c>
      <c r="T65" s="3">
        <v>919.6</v>
      </c>
      <c r="U65" s="3">
        <f t="shared" si="21"/>
        <v>459.8</v>
      </c>
      <c r="V65" s="3">
        <v>0</v>
      </c>
      <c r="W65" s="3">
        <f t="shared" si="22"/>
        <v>459.8</v>
      </c>
      <c r="X65" s="3">
        <v>0</v>
      </c>
      <c r="Y65" s="3">
        <f t="shared" si="2"/>
        <v>18</v>
      </c>
      <c r="Z65" s="3" t="s">
        <v>39</v>
      </c>
    </row>
    <row r="66" spans="1:26" x14ac:dyDescent="0.25">
      <c r="A66" t="s">
        <v>25</v>
      </c>
      <c r="B66" t="s">
        <v>130</v>
      </c>
      <c r="C66" t="s">
        <v>27</v>
      </c>
      <c r="D66" t="s">
        <v>28</v>
      </c>
      <c r="E66" t="s">
        <v>29</v>
      </c>
      <c r="F66" t="s">
        <v>32</v>
      </c>
      <c r="G66" t="s">
        <v>33</v>
      </c>
      <c r="H66" t="s">
        <v>32</v>
      </c>
      <c r="I66" s="2">
        <v>43088</v>
      </c>
      <c r="J66" t="s">
        <v>35</v>
      </c>
      <c r="K66" t="s">
        <v>37</v>
      </c>
      <c r="M66" t="s">
        <v>131</v>
      </c>
      <c r="N66" s="1" t="s">
        <v>107</v>
      </c>
      <c r="O66" t="s">
        <v>108</v>
      </c>
      <c r="P66" t="s">
        <v>38</v>
      </c>
      <c r="Q66">
        <v>1</v>
      </c>
      <c r="R66">
        <v>1041.5254199999999</v>
      </c>
      <c r="S66">
        <v>1041.5254199999999</v>
      </c>
      <c r="T66">
        <v>187.47458</v>
      </c>
      <c r="U66">
        <v>93.737288000000007</v>
      </c>
      <c r="V66">
        <v>0</v>
      </c>
      <c r="W66">
        <v>93.737288000000007</v>
      </c>
      <c r="X66">
        <v>0</v>
      </c>
      <c r="Y66">
        <f t="shared" si="2"/>
        <v>18</v>
      </c>
      <c r="Z66" t="s">
        <v>39</v>
      </c>
    </row>
    <row r="67" spans="1:26" x14ac:dyDescent="0.25">
      <c r="A67" t="s">
        <v>25</v>
      </c>
      <c r="B67" t="s">
        <v>130</v>
      </c>
      <c r="C67" t="s">
        <v>27</v>
      </c>
      <c r="D67" t="s">
        <v>28</v>
      </c>
      <c r="E67" t="s">
        <v>29</v>
      </c>
      <c r="F67" t="s">
        <v>32</v>
      </c>
      <c r="G67" t="s">
        <v>33</v>
      </c>
      <c r="H67" t="s">
        <v>32</v>
      </c>
      <c r="I67" s="2">
        <v>43088</v>
      </c>
      <c r="J67" t="s">
        <v>35</v>
      </c>
      <c r="K67" t="s">
        <v>37</v>
      </c>
      <c r="M67" t="s">
        <v>131</v>
      </c>
      <c r="N67" s="1" t="s">
        <v>54</v>
      </c>
      <c r="O67" t="s">
        <v>55</v>
      </c>
      <c r="P67" t="s">
        <v>38</v>
      </c>
      <c r="Q67">
        <v>1</v>
      </c>
      <c r="R67">
        <v>1146.6101699999999</v>
      </c>
      <c r="S67">
        <v>1146.6101699999999</v>
      </c>
      <c r="T67">
        <v>206.38982999999999</v>
      </c>
      <c r="U67">
        <v>103.19491499999999</v>
      </c>
      <c r="V67">
        <v>0</v>
      </c>
      <c r="W67">
        <v>103.19491499999999</v>
      </c>
      <c r="X67">
        <v>0</v>
      </c>
      <c r="Y67">
        <f t="shared" ref="Y67:Y130" si="23">ROUND(((U67+V67+W67+X67)*100)/S67,0)</f>
        <v>18</v>
      </c>
      <c r="Z67" t="s">
        <v>39</v>
      </c>
    </row>
    <row r="68" spans="1:26" x14ac:dyDescent="0.25">
      <c r="A68" t="s">
        <v>25</v>
      </c>
      <c r="B68" t="s">
        <v>130</v>
      </c>
      <c r="C68" t="s">
        <v>27</v>
      </c>
      <c r="D68" t="s">
        <v>28</v>
      </c>
      <c r="E68" t="s">
        <v>29</v>
      </c>
      <c r="F68" t="s">
        <v>32</v>
      </c>
      <c r="G68" t="s">
        <v>33</v>
      </c>
      <c r="H68" t="s">
        <v>32</v>
      </c>
      <c r="I68" s="2">
        <v>43088</v>
      </c>
      <c r="J68" t="s">
        <v>35</v>
      </c>
      <c r="K68" t="s">
        <v>37</v>
      </c>
      <c r="M68" t="s">
        <v>131</v>
      </c>
      <c r="N68" s="1" t="s">
        <v>57</v>
      </c>
      <c r="O68" t="s">
        <v>58</v>
      </c>
      <c r="P68" t="s">
        <v>38</v>
      </c>
      <c r="Q68">
        <v>1</v>
      </c>
      <c r="R68">
        <v>1334.74576</v>
      </c>
      <c r="S68">
        <v>1334.74576</v>
      </c>
      <c r="T68">
        <v>240.25424000000001</v>
      </c>
      <c r="U68">
        <v>120.127118</v>
      </c>
      <c r="V68">
        <v>0</v>
      </c>
      <c r="W68">
        <v>120.127118</v>
      </c>
      <c r="X68">
        <v>0</v>
      </c>
      <c r="Y68">
        <f t="shared" si="23"/>
        <v>18</v>
      </c>
      <c r="Z68" t="s">
        <v>39</v>
      </c>
    </row>
    <row r="69" spans="1:26" s="3" customFormat="1" x14ac:dyDescent="0.25">
      <c r="A69" s="3" t="s">
        <v>25</v>
      </c>
      <c r="B69" s="3" t="s">
        <v>130</v>
      </c>
      <c r="C69" s="3" t="s">
        <v>27</v>
      </c>
      <c r="D69" s="3" t="s">
        <v>28</v>
      </c>
      <c r="E69" s="3" t="s">
        <v>29</v>
      </c>
      <c r="F69" s="3" t="s">
        <v>32</v>
      </c>
      <c r="G69" s="3" t="s">
        <v>61</v>
      </c>
      <c r="H69" s="3" t="s">
        <v>32</v>
      </c>
      <c r="I69" s="4">
        <v>43088</v>
      </c>
      <c r="J69" s="3" t="s">
        <v>35</v>
      </c>
      <c r="K69" s="3" t="s">
        <v>37</v>
      </c>
      <c r="M69" s="3" t="s">
        <v>131</v>
      </c>
      <c r="N69" s="5" t="s">
        <v>59</v>
      </c>
      <c r="O69" s="3" t="s">
        <v>60</v>
      </c>
      <c r="P69" s="3" t="s">
        <v>38</v>
      </c>
      <c r="Q69" s="3">
        <v>150</v>
      </c>
      <c r="R69" s="3">
        <v>5.7140000000000003E-2</v>
      </c>
      <c r="S69" s="3">
        <v>8.5709999999999997</v>
      </c>
      <c r="T69" s="3">
        <v>0.42899999999999999</v>
      </c>
      <c r="U69" s="3">
        <f t="shared" ref="U69:U71" si="24">+T69/2</f>
        <v>0.2145</v>
      </c>
      <c r="V69" s="3">
        <v>0</v>
      </c>
      <c r="W69" s="3">
        <f t="shared" ref="W69:W71" si="25">+T69/2</f>
        <v>0.2145</v>
      </c>
      <c r="X69" s="3">
        <v>0</v>
      </c>
      <c r="Y69" s="3">
        <f t="shared" si="23"/>
        <v>5</v>
      </c>
      <c r="Z69" s="3" t="s">
        <v>39</v>
      </c>
    </row>
    <row r="70" spans="1:26" s="3" customFormat="1" x14ac:dyDescent="0.25">
      <c r="A70" s="3" t="s">
        <v>25</v>
      </c>
      <c r="B70" s="3" t="s">
        <v>130</v>
      </c>
      <c r="C70" s="3" t="s">
        <v>27</v>
      </c>
      <c r="D70" s="3" t="s">
        <v>28</v>
      </c>
      <c r="E70" s="3" t="s">
        <v>29</v>
      </c>
      <c r="F70" s="3" t="s">
        <v>32</v>
      </c>
      <c r="G70" s="3" t="s">
        <v>33</v>
      </c>
      <c r="H70" s="3" t="s">
        <v>34</v>
      </c>
      <c r="I70" s="4">
        <v>43088</v>
      </c>
      <c r="J70" s="3" t="s">
        <v>35</v>
      </c>
      <c r="K70" s="3" t="s">
        <v>37</v>
      </c>
      <c r="M70" s="3" t="s">
        <v>131</v>
      </c>
      <c r="N70" s="5" t="s">
        <v>30</v>
      </c>
      <c r="O70" s="3" t="s">
        <v>31</v>
      </c>
      <c r="P70" s="3" t="s">
        <v>38</v>
      </c>
      <c r="Q70" s="3">
        <v>16000</v>
      </c>
      <c r="R70" s="3">
        <v>0.23219999999999999</v>
      </c>
      <c r="S70" s="3">
        <v>3715.2</v>
      </c>
      <c r="T70" s="3">
        <v>668.8</v>
      </c>
      <c r="U70" s="3">
        <f t="shared" si="24"/>
        <v>334.4</v>
      </c>
      <c r="V70" s="3">
        <v>0</v>
      </c>
      <c r="W70" s="3">
        <f t="shared" si="25"/>
        <v>334.4</v>
      </c>
      <c r="X70" s="3">
        <v>0</v>
      </c>
      <c r="Y70" s="3">
        <f t="shared" si="23"/>
        <v>18</v>
      </c>
      <c r="Z70" s="3" t="s">
        <v>39</v>
      </c>
    </row>
    <row r="71" spans="1:26" s="3" customFormat="1" x14ac:dyDescent="0.25">
      <c r="A71" s="3" t="s">
        <v>25</v>
      </c>
      <c r="B71" s="3" t="s">
        <v>130</v>
      </c>
      <c r="C71" s="3" t="s">
        <v>27</v>
      </c>
      <c r="D71" s="3" t="s">
        <v>28</v>
      </c>
      <c r="E71" s="3" t="s">
        <v>29</v>
      </c>
      <c r="F71" s="3" t="s">
        <v>32</v>
      </c>
      <c r="G71" s="3" t="s">
        <v>33</v>
      </c>
      <c r="H71" s="3" t="s">
        <v>34</v>
      </c>
      <c r="I71" s="4">
        <v>43088</v>
      </c>
      <c r="J71" s="3" t="s">
        <v>35</v>
      </c>
      <c r="K71" s="3" t="s">
        <v>37</v>
      </c>
      <c r="M71" s="3" t="s">
        <v>131</v>
      </c>
      <c r="N71" s="5" t="s">
        <v>91</v>
      </c>
      <c r="O71" s="3" t="s">
        <v>92</v>
      </c>
      <c r="P71" s="3" t="s">
        <v>38</v>
      </c>
      <c r="Q71" s="3">
        <v>4000</v>
      </c>
      <c r="R71" s="3">
        <v>0.22203000000000001</v>
      </c>
      <c r="S71" s="3">
        <v>888.12</v>
      </c>
      <c r="T71" s="3">
        <v>159.88</v>
      </c>
      <c r="U71" s="3">
        <f t="shared" si="24"/>
        <v>79.94</v>
      </c>
      <c r="V71" s="3">
        <v>0</v>
      </c>
      <c r="W71" s="3">
        <f t="shared" si="25"/>
        <v>79.94</v>
      </c>
      <c r="X71" s="3">
        <v>0</v>
      </c>
      <c r="Y71" s="3">
        <f t="shared" si="23"/>
        <v>18</v>
      </c>
      <c r="Z71" s="3" t="s">
        <v>39</v>
      </c>
    </row>
    <row r="72" spans="1:26" x14ac:dyDescent="0.25">
      <c r="A72" t="s">
        <v>25</v>
      </c>
      <c r="B72" t="s">
        <v>132</v>
      </c>
      <c r="C72" t="s">
        <v>27</v>
      </c>
      <c r="D72" t="s">
        <v>28</v>
      </c>
      <c r="E72" t="s">
        <v>29</v>
      </c>
      <c r="F72" t="s">
        <v>32</v>
      </c>
      <c r="G72" t="s">
        <v>33</v>
      </c>
      <c r="H72" t="s">
        <v>32</v>
      </c>
      <c r="I72" s="2">
        <v>43088</v>
      </c>
      <c r="J72" t="s">
        <v>35</v>
      </c>
      <c r="K72" t="s">
        <v>37</v>
      </c>
      <c r="M72" t="s">
        <v>133</v>
      </c>
      <c r="N72" s="1" t="s">
        <v>107</v>
      </c>
      <c r="O72" t="s">
        <v>108</v>
      </c>
      <c r="P72" t="s">
        <v>38</v>
      </c>
      <c r="Q72">
        <v>1</v>
      </c>
      <c r="R72">
        <v>1041.5254199999999</v>
      </c>
      <c r="S72">
        <v>1041.5254199999999</v>
      </c>
      <c r="T72">
        <v>187.47458</v>
      </c>
      <c r="U72">
        <v>93.737288000000007</v>
      </c>
      <c r="V72">
        <v>0</v>
      </c>
      <c r="W72">
        <v>93.737288000000007</v>
      </c>
      <c r="X72">
        <v>0</v>
      </c>
      <c r="Y72">
        <f t="shared" si="23"/>
        <v>18</v>
      </c>
      <c r="Z72" t="s">
        <v>39</v>
      </c>
    </row>
    <row r="73" spans="1:26" x14ac:dyDescent="0.25">
      <c r="A73" t="s">
        <v>25</v>
      </c>
      <c r="B73" t="s">
        <v>132</v>
      </c>
      <c r="C73" t="s">
        <v>27</v>
      </c>
      <c r="D73" t="s">
        <v>28</v>
      </c>
      <c r="E73" t="s">
        <v>29</v>
      </c>
      <c r="F73" t="s">
        <v>32</v>
      </c>
      <c r="G73" t="s">
        <v>33</v>
      </c>
      <c r="H73" t="s">
        <v>32</v>
      </c>
      <c r="I73" s="2">
        <v>43088</v>
      </c>
      <c r="J73" t="s">
        <v>35</v>
      </c>
      <c r="K73" t="s">
        <v>37</v>
      </c>
      <c r="M73" t="s">
        <v>133</v>
      </c>
      <c r="N73" s="1" t="s">
        <v>57</v>
      </c>
      <c r="O73" t="s">
        <v>58</v>
      </c>
      <c r="P73" t="s">
        <v>38</v>
      </c>
      <c r="Q73">
        <v>1</v>
      </c>
      <c r="R73">
        <v>1334.74576</v>
      </c>
      <c r="S73">
        <v>1334.74576</v>
      </c>
      <c r="T73">
        <v>240.25424000000001</v>
      </c>
      <c r="U73">
        <v>120.127118</v>
      </c>
      <c r="V73">
        <v>0</v>
      </c>
      <c r="W73">
        <v>120.127118</v>
      </c>
      <c r="X73">
        <v>0</v>
      </c>
      <c r="Y73">
        <f t="shared" si="23"/>
        <v>18</v>
      </c>
      <c r="Z73" t="s">
        <v>39</v>
      </c>
    </row>
    <row r="74" spans="1:26" s="3" customFormat="1" x14ac:dyDescent="0.25">
      <c r="A74" s="3" t="s">
        <v>25</v>
      </c>
      <c r="B74" s="3" t="s">
        <v>132</v>
      </c>
      <c r="C74" s="3" t="s">
        <v>27</v>
      </c>
      <c r="D74" s="3" t="s">
        <v>28</v>
      </c>
      <c r="E74" s="3" t="s">
        <v>29</v>
      </c>
      <c r="F74" s="3" t="s">
        <v>32</v>
      </c>
      <c r="G74" s="3" t="s">
        <v>61</v>
      </c>
      <c r="H74" s="3" t="s">
        <v>32</v>
      </c>
      <c r="I74" s="4">
        <v>43088</v>
      </c>
      <c r="J74" s="3" t="s">
        <v>35</v>
      </c>
      <c r="K74" s="3" t="s">
        <v>37</v>
      </c>
      <c r="M74" s="3" t="s">
        <v>133</v>
      </c>
      <c r="N74" s="5" t="s">
        <v>59</v>
      </c>
      <c r="O74" s="3" t="s">
        <v>60</v>
      </c>
      <c r="P74" s="3" t="s">
        <v>38</v>
      </c>
      <c r="Q74" s="3">
        <v>200</v>
      </c>
      <c r="R74" s="3">
        <v>5.7140000000000003E-2</v>
      </c>
      <c r="S74" s="3">
        <v>11.428000000000001</v>
      </c>
      <c r="T74" s="3">
        <v>0.57199999999999995</v>
      </c>
      <c r="U74" s="3">
        <f t="shared" ref="U74:U75" si="26">+T74/2</f>
        <v>0.28599999999999998</v>
      </c>
      <c r="V74" s="3">
        <v>0</v>
      </c>
      <c r="W74" s="3">
        <f t="shared" ref="W74:W75" si="27">+T74/2</f>
        <v>0.28599999999999998</v>
      </c>
      <c r="X74" s="3">
        <v>0</v>
      </c>
      <c r="Y74" s="3">
        <f t="shared" si="23"/>
        <v>5</v>
      </c>
      <c r="Z74" s="3" t="s">
        <v>39</v>
      </c>
    </row>
    <row r="75" spans="1:26" s="3" customFormat="1" x14ac:dyDescent="0.25">
      <c r="A75" s="3" t="s">
        <v>25</v>
      </c>
      <c r="B75" s="3" t="s">
        <v>132</v>
      </c>
      <c r="C75" s="3" t="s">
        <v>27</v>
      </c>
      <c r="D75" s="3" t="s">
        <v>28</v>
      </c>
      <c r="E75" s="3" t="s">
        <v>29</v>
      </c>
      <c r="F75" s="3" t="s">
        <v>32</v>
      </c>
      <c r="G75" s="3" t="s">
        <v>33</v>
      </c>
      <c r="H75" s="3" t="s">
        <v>34</v>
      </c>
      <c r="I75" s="4">
        <v>43088</v>
      </c>
      <c r="J75" s="3" t="s">
        <v>35</v>
      </c>
      <c r="K75" s="3" t="s">
        <v>37</v>
      </c>
      <c r="M75" s="3" t="s">
        <v>133</v>
      </c>
      <c r="N75" s="5" t="s">
        <v>30</v>
      </c>
      <c r="O75" s="3" t="s">
        <v>31</v>
      </c>
      <c r="P75" s="3" t="s">
        <v>38</v>
      </c>
      <c r="Q75" s="3">
        <v>16000</v>
      </c>
      <c r="R75" s="3">
        <v>0.23219999999999999</v>
      </c>
      <c r="S75" s="3">
        <v>3715.2</v>
      </c>
      <c r="T75" s="3">
        <v>668.8</v>
      </c>
      <c r="U75" s="3">
        <f t="shared" si="26"/>
        <v>334.4</v>
      </c>
      <c r="V75" s="3">
        <v>0</v>
      </c>
      <c r="W75" s="3">
        <f t="shared" si="27"/>
        <v>334.4</v>
      </c>
      <c r="X75" s="3">
        <v>0</v>
      </c>
      <c r="Y75" s="3">
        <f t="shared" si="23"/>
        <v>18</v>
      </c>
      <c r="Z75" s="3" t="s">
        <v>39</v>
      </c>
    </row>
    <row r="76" spans="1:26" x14ac:dyDescent="0.25">
      <c r="A76" t="s">
        <v>25</v>
      </c>
      <c r="B76" t="s">
        <v>134</v>
      </c>
      <c r="C76" t="s">
        <v>27</v>
      </c>
      <c r="D76" t="s">
        <v>28</v>
      </c>
      <c r="E76" t="s">
        <v>29</v>
      </c>
      <c r="F76" t="s">
        <v>32</v>
      </c>
      <c r="G76" t="s">
        <v>33</v>
      </c>
      <c r="H76" t="s">
        <v>32</v>
      </c>
      <c r="I76" s="2">
        <v>43088</v>
      </c>
      <c r="J76" t="s">
        <v>35</v>
      </c>
      <c r="K76" t="s">
        <v>37</v>
      </c>
      <c r="M76" t="s">
        <v>135</v>
      </c>
      <c r="N76" s="1" t="s">
        <v>107</v>
      </c>
      <c r="O76" t="s">
        <v>108</v>
      </c>
      <c r="P76" t="s">
        <v>38</v>
      </c>
      <c r="Q76">
        <v>1</v>
      </c>
      <c r="R76">
        <v>1041.5254199999999</v>
      </c>
      <c r="S76">
        <v>1030.7977082</v>
      </c>
      <c r="T76">
        <v>185.54358999999999</v>
      </c>
      <c r="U76">
        <v>92.771794</v>
      </c>
      <c r="V76">
        <v>0</v>
      </c>
      <c r="W76">
        <v>92.771794</v>
      </c>
      <c r="X76">
        <v>0</v>
      </c>
      <c r="Y76">
        <f t="shared" si="23"/>
        <v>18</v>
      </c>
      <c r="Z76" t="s">
        <v>39</v>
      </c>
    </row>
    <row r="77" spans="1:26" s="3" customFormat="1" x14ac:dyDescent="0.25">
      <c r="A77" s="3" t="s">
        <v>25</v>
      </c>
      <c r="B77" s="3" t="s">
        <v>134</v>
      </c>
      <c r="C77" s="3" t="s">
        <v>27</v>
      </c>
      <c r="D77" s="3" t="s">
        <v>28</v>
      </c>
      <c r="E77" s="3" t="s">
        <v>29</v>
      </c>
      <c r="F77" s="3" t="s">
        <v>32</v>
      </c>
      <c r="G77" s="3" t="s">
        <v>33</v>
      </c>
      <c r="H77" s="3" t="s">
        <v>34</v>
      </c>
      <c r="I77" s="4">
        <v>43088</v>
      </c>
      <c r="J77" s="3" t="s">
        <v>35</v>
      </c>
      <c r="K77" s="3" t="s">
        <v>37</v>
      </c>
      <c r="M77" s="3" t="s">
        <v>135</v>
      </c>
      <c r="N77" s="5" t="s">
        <v>30</v>
      </c>
      <c r="O77" s="3" t="s">
        <v>31</v>
      </c>
      <c r="P77" s="3" t="s">
        <v>38</v>
      </c>
      <c r="Q77" s="3">
        <v>16000</v>
      </c>
      <c r="R77" s="3">
        <v>0.23219999999999999</v>
      </c>
      <c r="S77" s="3">
        <v>3715.2</v>
      </c>
      <c r="T77" s="3">
        <v>668.8</v>
      </c>
      <c r="U77" s="3">
        <f>+T77/2</f>
        <v>334.4</v>
      </c>
      <c r="V77" s="3">
        <v>0</v>
      </c>
      <c r="W77" s="3">
        <f>+T77/2</f>
        <v>334.4</v>
      </c>
      <c r="X77" s="3">
        <v>0</v>
      </c>
      <c r="Y77" s="3">
        <f t="shared" si="23"/>
        <v>18</v>
      </c>
      <c r="Z77" s="3" t="s">
        <v>39</v>
      </c>
    </row>
    <row r="78" spans="1:26" x14ac:dyDescent="0.25">
      <c r="A78" t="s">
        <v>25</v>
      </c>
      <c r="B78" t="s">
        <v>136</v>
      </c>
      <c r="C78" t="s">
        <v>27</v>
      </c>
      <c r="D78" t="s">
        <v>28</v>
      </c>
      <c r="E78" t="s">
        <v>29</v>
      </c>
      <c r="F78" t="s">
        <v>32</v>
      </c>
      <c r="G78" t="s">
        <v>33</v>
      </c>
      <c r="H78" t="s">
        <v>32</v>
      </c>
      <c r="I78" s="2">
        <v>43088</v>
      </c>
      <c r="J78" t="s">
        <v>35</v>
      </c>
      <c r="K78" t="s">
        <v>37</v>
      </c>
      <c r="M78" t="s">
        <v>139</v>
      </c>
      <c r="N78" s="1" t="s">
        <v>137</v>
      </c>
      <c r="O78" t="s">
        <v>138</v>
      </c>
      <c r="P78" t="s">
        <v>38</v>
      </c>
      <c r="Q78">
        <v>1</v>
      </c>
      <c r="R78">
        <v>1122.8813600000001</v>
      </c>
      <c r="S78">
        <v>1094.8093260000001</v>
      </c>
      <c r="T78">
        <v>197.06567999999999</v>
      </c>
      <c r="U78">
        <v>98.532838999999996</v>
      </c>
      <c r="V78">
        <v>0</v>
      </c>
      <c r="W78">
        <v>98.532837999999998</v>
      </c>
      <c r="X78">
        <v>0</v>
      </c>
      <c r="Y78">
        <f t="shared" si="23"/>
        <v>18</v>
      </c>
      <c r="Z78" t="s">
        <v>39</v>
      </c>
    </row>
    <row r="79" spans="1:26" x14ac:dyDescent="0.25">
      <c r="A79" t="s">
        <v>25</v>
      </c>
      <c r="B79" t="s">
        <v>136</v>
      </c>
      <c r="C79" t="s">
        <v>27</v>
      </c>
      <c r="D79" t="s">
        <v>28</v>
      </c>
      <c r="E79" t="s">
        <v>29</v>
      </c>
      <c r="F79" t="s">
        <v>32</v>
      </c>
      <c r="G79" t="s">
        <v>33</v>
      </c>
      <c r="H79" t="s">
        <v>32</v>
      </c>
      <c r="I79" s="2">
        <v>43088</v>
      </c>
      <c r="J79" t="s">
        <v>35</v>
      </c>
      <c r="K79" t="s">
        <v>37</v>
      </c>
      <c r="M79" t="s">
        <v>139</v>
      </c>
      <c r="N79" s="1" t="s">
        <v>140</v>
      </c>
      <c r="O79" t="s">
        <v>141</v>
      </c>
      <c r="P79" t="s">
        <v>38</v>
      </c>
      <c r="Q79">
        <v>1</v>
      </c>
      <c r="R79">
        <v>2379.66102</v>
      </c>
      <c r="S79">
        <v>2379.66102</v>
      </c>
      <c r="T79">
        <v>428.33897999999999</v>
      </c>
      <c r="U79">
        <v>214.16949099999999</v>
      </c>
      <c r="V79">
        <v>0</v>
      </c>
      <c r="W79">
        <v>214.16949</v>
      </c>
      <c r="X79">
        <v>0</v>
      </c>
      <c r="Y79">
        <f t="shared" si="23"/>
        <v>18</v>
      </c>
      <c r="Z79" t="s">
        <v>39</v>
      </c>
    </row>
    <row r="80" spans="1:26" x14ac:dyDescent="0.25">
      <c r="A80" t="s">
        <v>25</v>
      </c>
      <c r="B80" t="s">
        <v>142</v>
      </c>
      <c r="C80" t="s">
        <v>27</v>
      </c>
      <c r="D80" t="s">
        <v>28</v>
      </c>
      <c r="E80" t="s">
        <v>29</v>
      </c>
      <c r="F80" t="s">
        <v>32</v>
      </c>
      <c r="G80" t="s">
        <v>33</v>
      </c>
      <c r="H80" t="s">
        <v>32</v>
      </c>
      <c r="I80" s="2">
        <v>43088</v>
      </c>
      <c r="J80" t="s">
        <v>41</v>
      </c>
      <c r="K80" t="s">
        <v>43</v>
      </c>
      <c r="M80" t="s">
        <v>145</v>
      </c>
      <c r="N80" s="1" t="s">
        <v>143</v>
      </c>
      <c r="O80" t="s">
        <v>144</v>
      </c>
      <c r="P80" t="s">
        <v>38</v>
      </c>
      <c r="Q80">
        <v>1</v>
      </c>
      <c r="R80">
        <v>2714.0625</v>
      </c>
      <c r="S80">
        <v>2578.359375</v>
      </c>
      <c r="T80">
        <v>721.94063000000006</v>
      </c>
      <c r="U80">
        <v>360.97031399999997</v>
      </c>
      <c r="V80">
        <v>0</v>
      </c>
      <c r="W80">
        <v>360.97031199999998</v>
      </c>
      <c r="X80">
        <v>0</v>
      </c>
      <c r="Y80">
        <f t="shared" si="23"/>
        <v>28</v>
      </c>
      <c r="Z80" t="s">
        <v>39</v>
      </c>
    </row>
    <row r="81" spans="1:26" x14ac:dyDescent="0.25">
      <c r="A81" t="s">
        <v>25</v>
      </c>
      <c r="B81" t="s">
        <v>142</v>
      </c>
      <c r="C81" t="s">
        <v>27</v>
      </c>
      <c r="D81" t="s">
        <v>28</v>
      </c>
      <c r="E81" t="s">
        <v>29</v>
      </c>
      <c r="F81" t="s">
        <v>32</v>
      </c>
      <c r="G81" t="s">
        <v>33</v>
      </c>
      <c r="H81" t="s">
        <v>32</v>
      </c>
      <c r="I81" s="2">
        <v>43088</v>
      </c>
      <c r="J81" t="s">
        <v>41</v>
      </c>
      <c r="K81" t="s">
        <v>43</v>
      </c>
      <c r="M81" t="s">
        <v>145</v>
      </c>
      <c r="N81" s="1" t="s">
        <v>146</v>
      </c>
      <c r="O81" t="s">
        <v>147</v>
      </c>
      <c r="P81" t="s">
        <v>38</v>
      </c>
      <c r="Q81">
        <v>1</v>
      </c>
      <c r="R81">
        <v>2193.75</v>
      </c>
      <c r="S81">
        <v>2084.0625</v>
      </c>
      <c r="T81">
        <v>583.53750000000002</v>
      </c>
      <c r="U81">
        <v>291.76875100000001</v>
      </c>
      <c r="V81">
        <v>0</v>
      </c>
      <c r="W81">
        <v>291.76875000000001</v>
      </c>
      <c r="X81">
        <v>0</v>
      </c>
      <c r="Y81">
        <f t="shared" si="23"/>
        <v>28</v>
      </c>
      <c r="Z81" t="s">
        <v>39</v>
      </c>
    </row>
    <row r="82" spans="1:26" x14ac:dyDescent="0.25">
      <c r="A82" t="s">
        <v>25</v>
      </c>
      <c r="B82" t="s">
        <v>142</v>
      </c>
      <c r="C82" t="s">
        <v>27</v>
      </c>
      <c r="D82" t="s">
        <v>28</v>
      </c>
      <c r="E82" t="s">
        <v>29</v>
      </c>
      <c r="F82" t="s">
        <v>32</v>
      </c>
      <c r="G82" t="s">
        <v>33</v>
      </c>
      <c r="H82" t="s">
        <v>32</v>
      </c>
      <c r="I82" s="2">
        <v>43088</v>
      </c>
      <c r="J82" t="s">
        <v>41</v>
      </c>
      <c r="K82" t="s">
        <v>43</v>
      </c>
      <c r="M82" t="s">
        <v>145</v>
      </c>
      <c r="N82" s="1" t="s">
        <v>148</v>
      </c>
      <c r="O82" t="s">
        <v>149</v>
      </c>
      <c r="P82" t="s">
        <v>38</v>
      </c>
      <c r="Q82">
        <v>1</v>
      </c>
      <c r="R82">
        <v>2611.71875</v>
      </c>
      <c r="S82">
        <v>2481.1328125</v>
      </c>
      <c r="T82">
        <v>694.71718999999996</v>
      </c>
      <c r="U82">
        <v>347.35859499999998</v>
      </c>
      <c r="V82">
        <v>0</v>
      </c>
      <c r="W82">
        <v>347.35859399999998</v>
      </c>
      <c r="X82">
        <v>0</v>
      </c>
      <c r="Y82">
        <f t="shared" si="23"/>
        <v>28</v>
      </c>
      <c r="Z82" t="s">
        <v>39</v>
      </c>
    </row>
    <row r="83" spans="1:26" s="3" customFormat="1" x14ac:dyDescent="0.25">
      <c r="A83" s="3" t="s">
        <v>25</v>
      </c>
      <c r="B83" s="3" t="s">
        <v>150</v>
      </c>
      <c r="C83" s="3" t="s">
        <v>27</v>
      </c>
      <c r="D83" s="3" t="s">
        <v>28</v>
      </c>
      <c r="E83" s="3" t="s">
        <v>29</v>
      </c>
      <c r="F83" s="3" t="s">
        <v>32</v>
      </c>
      <c r="G83" s="3" t="s">
        <v>33</v>
      </c>
      <c r="H83" s="3" t="s">
        <v>32</v>
      </c>
      <c r="I83" s="4">
        <v>43088</v>
      </c>
      <c r="J83" s="3" t="s">
        <v>35</v>
      </c>
      <c r="K83" s="3" t="s">
        <v>37</v>
      </c>
      <c r="M83" s="3" t="s">
        <v>153</v>
      </c>
      <c r="N83" s="5" t="s">
        <v>151</v>
      </c>
      <c r="O83" s="3" t="s">
        <v>152</v>
      </c>
      <c r="P83" s="3" t="s">
        <v>38</v>
      </c>
      <c r="Q83" s="3">
        <v>2</v>
      </c>
      <c r="R83" s="3">
        <v>117.79661</v>
      </c>
      <c r="S83" s="3">
        <v>235.59322</v>
      </c>
      <c r="T83" s="3">
        <v>42.406779999999998</v>
      </c>
      <c r="U83" s="3">
        <f t="shared" ref="U83:U86" si="28">+T83/2</f>
        <v>21.203389999999999</v>
      </c>
      <c r="V83" s="3">
        <v>0</v>
      </c>
      <c r="W83" s="3">
        <f t="shared" ref="W83:W86" si="29">+T83/2</f>
        <v>21.203389999999999</v>
      </c>
      <c r="X83" s="3">
        <v>0</v>
      </c>
      <c r="Y83" s="3">
        <f t="shared" si="23"/>
        <v>18</v>
      </c>
      <c r="Z83" s="3" t="s">
        <v>39</v>
      </c>
    </row>
    <row r="84" spans="1:26" s="3" customFormat="1" x14ac:dyDescent="0.25">
      <c r="A84" s="3" t="s">
        <v>25</v>
      </c>
      <c r="B84" s="3" t="s">
        <v>150</v>
      </c>
      <c r="C84" s="3" t="s">
        <v>27</v>
      </c>
      <c r="D84" s="3" t="s">
        <v>28</v>
      </c>
      <c r="E84" s="3" t="s">
        <v>29</v>
      </c>
      <c r="F84" s="3" t="s">
        <v>32</v>
      </c>
      <c r="G84" s="3" t="s">
        <v>33</v>
      </c>
      <c r="H84" s="3" t="s">
        <v>32</v>
      </c>
      <c r="I84" s="4">
        <v>43088</v>
      </c>
      <c r="J84" s="3" t="s">
        <v>35</v>
      </c>
      <c r="K84" s="3" t="s">
        <v>37</v>
      </c>
      <c r="M84" s="3" t="s">
        <v>153</v>
      </c>
      <c r="N84" s="5" t="s">
        <v>154</v>
      </c>
      <c r="O84" s="3" t="s">
        <v>155</v>
      </c>
      <c r="P84" s="3" t="s">
        <v>38</v>
      </c>
      <c r="Q84" s="3">
        <v>2</v>
      </c>
      <c r="R84" s="3">
        <v>98.305080000000004</v>
      </c>
      <c r="S84" s="3">
        <v>196.61016000000001</v>
      </c>
      <c r="T84" s="3">
        <v>35.38984</v>
      </c>
      <c r="U84" s="3">
        <f t="shared" si="28"/>
        <v>17.69492</v>
      </c>
      <c r="V84" s="3">
        <v>0</v>
      </c>
      <c r="W84" s="3">
        <f t="shared" si="29"/>
        <v>17.69492</v>
      </c>
      <c r="X84" s="3">
        <v>0</v>
      </c>
      <c r="Y84" s="3">
        <f t="shared" si="23"/>
        <v>18</v>
      </c>
      <c r="Z84" s="3" t="s">
        <v>39</v>
      </c>
    </row>
    <row r="85" spans="1:26" s="3" customFormat="1" x14ac:dyDescent="0.25">
      <c r="A85" s="3" t="s">
        <v>25</v>
      </c>
      <c r="B85" s="3" t="s">
        <v>150</v>
      </c>
      <c r="C85" s="3" t="s">
        <v>27</v>
      </c>
      <c r="D85" s="3" t="s">
        <v>28</v>
      </c>
      <c r="E85" s="3" t="s">
        <v>29</v>
      </c>
      <c r="F85" s="3" t="s">
        <v>32</v>
      </c>
      <c r="G85" s="3" t="s">
        <v>61</v>
      </c>
      <c r="H85" s="3" t="s">
        <v>32</v>
      </c>
      <c r="I85" s="4">
        <v>43088</v>
      </c>
      <c r="J85" s="3" t="s">
        <v>35</v>
      </c>
      <c r="K85" s="3" t="s">
        <v>37</v>
      </c>
      <c r="M85" s="3" t="s">
        <v>153</v>
      </c>
      <c r="N85" s="5" t="s">
        <v>59</v>
      </c>
      <c r="O85" s="3" t="s">
        <v>60</v>
      </c>
      <c r="P85" s="3" t="s">
        <v>38</v>
      </c>
      <c r="Q85" s="3">
        <v>185</v>
      </c>
      <c r="R85" s="3">
        <v>5.7140000000000003E-2</v>
      </c>
      <c r="S85" s="3">
        <v>10.5709</v>
      </c>
      <c r="T85" s="3">
        <v>0.52910000000000001</v>
      </c>
      <c r="U85" s="3">
        <f t="shared" si="28"/>
        <v>0.26455000000000001</v>
      </c>
      <c r="V85" s="3">
        <v>0</v>
      </c>
      <c r="W85" s="3">
        <f t="shared" si="29"/>
        <v>0.26455000000000001</v>
      </c>
      <c r="X85" s="3">
        <v>0</v>
      </c>
      <c r="Y85" s="3">
        <f t="shared" si="23"/>
        <v>5</v>
      </c>
      <c r="Z85" s="3" t="s">
        <v>39</v>
      </c>
    </row>
    <row r="86" spans="1:26" s="3" customFormat="1" x14ac:dyDescent="0.25">
      <c r="A86" s="3" t="s">
        <v>25</v>
      </c>
      <c r="B86" s="3" t="s">
        <v>150</v>
      </c>
      <c r="C86" s="3" t="s">
        <v>27</v>
      </c>
      <c r="D86" s="3" t="s">
        <v>28</v>
      </c>
      <c r="E86" s="3" t="s">
        <v>29</v>
      </c>
      <c r="F86" s="3" t="s">
        <v>32</v>
      </c>
      <c r="G86" s="3" t="s">
        <v>33</v>
      </c>
      <c r="H86" s="3" t="s">
        <v>34</v>
      </c>
      <c r="I86" s="4">
        <v>43088</v>
      </c>
      <c r="J86" s="3" t="s">
        <v>35</v>
      </c>
      <c r="K86" s="3" t="s">
        <v>37</v>
      </c>
      <c r="M86" s="3" t="s">
        <v>153</v>
      </c>
      <c r="N86" s="5" t="s">
        <v>93</v>
      </c>
      <c r="O86" s="3" t="s">
        <v>94</v>
      </c>
      <c r="P86" s="3" t="s">
        <v>38</v>
      </c>
      <c r="Q86" s="3">
        <v>3000</v>
      </c>
      <c r="R86" s="3">
        <v>0.25424000000000002</v>
      </c>
      <c r="S86" s="3">
        <v>762.72</v>
      </c>
      <c r="T86" s="3">
        <v>137.28</v>
      </c>
      <c r="U86" s="3">
        <f t="shared" si="28"/>
        <v>68.64</v>
      </c>
      <c r="V86" s="3">
        <v>0</v>
      </c>
      <c r="W86" s="3">
        <f t="shared" si="29"/>
        <v>68.64</v>
      </c>
      <c r="X86" s="3">
        <v>0</v>
      </c>
      <c r="Y86" s="3">
        <f t="shared" si="23"/>
        <v>18</v>
      </c>
      <c r="Z86" s="3" t="s">
        <v>39</v>
      </c>
    </row>
    <row r="87" spans="1:26" x14ac:dyDescent="0.25">
      <c r="A87" t="s">
        <v>25</v>
      </c>
      <c r="B87" t="s">
        <v>156</v>
      </c>
      <c r="C87" t="s">
        <v>27</v>
      </c>
      <c r="D87" t="s">
        <v>28</v>
      </c>
      <c r="E87" t="s">
        <v>29</v>
      </c>
      <c r="F87" t="s">
        <v>32</v>
      </c>
      <c r="G87" t="s">
        <v>33</v>
      </c>
      <c r="H87" t="s">
        <v>32</v>
      </c>
      <c r="I87" s="2">
        <v>43088</v>
      </c>
      <c r="J87" t="s">
        <v>35</v>
      </c>
      <c r="K87" t="s">
        <v>37</v>
      </c>
      <c r="M87" t="s">
        <v>159</v>
      </c>
      <c r="N87" s="1" t="s">
        <v>157</v>
      </c>
      <c r="O87" t="s">
        <v>158</v>
      </c>
      <c r="P87" t="s">
        <v>38</v>
      </c>
      <c r="Q87">
        <v>1</v>
      </c>
      <c r="R87">
        <v>526.27119000000005</v>
      </c>
      <c r="S87">
        <v>526.27119000000005</v>
      </c>
      <c r="T87">
        <v>94.728809999999996</v>
      </c>
      <c r="U87">
        <v>47.364407</v>
      </c>
      <c r="V87">
        <v>0</v>
      </c>
      <c r="W87">
        <v>47.364407</v>
      </c>
      <c r="X87">
        <v>0</v>
      </c>
      <c r="Y87">
        <f t="shared" si="23"/>
        <v>18</v>
      </c>
      <c r="Z87" t="s">
        <v>39</v>
      </c>
    </row>
    <row r="88" spans="1:26" s="3" customFormat="1" x14ac:dyDescent="0.25">
      <c r="A88" s="3" t="s">
        <v>25</v>
      </c>
      <c r="B88" s="3" t="s">
        <v>156</v>
      </c>
      <c r="C88" s="3" t="s">
        <v>27</v>
      </c>
      <c r="D88" s="3" t="s">
        <v>28</v>
      </c>
      <c r="E88" s="3" t="s">
        <v>29</v>
      </c>
      <c r="F88" s="3" t="s">
        <v>32</v>
      </c>
      <c r="G88" s="3" t="s">
        <v>61</v>
      </c>
      <c r="H88" s="3" t="s">
        <v>32</v>
      </c>
      <c r="I88" s="4">
        <v>43088</v>
      </c>
      <c r="J88" s="3" t="s">
        <v>35</v>
      </c>
      <c r="K88" s="3" t="s">
        <v>37</v>
      </c>
      <c r="M88" s="3" t="s">
        <v>159</v>
      </c>
      <c r="N88" s="5" t="s">
        <v>59</v>
      </c>
      <c r="O88" s="3" t="s">
        <v>60</v>
      </c>
      <c r="P88" s="3" t="s">
        <v>38</v>
      </c>
      <c r="Q88" s="3">
        <v>285</v>
      </c>
      <c r="R88" s="3">
        <v>5.7140000000000003E-2</v>
      </c>
      <c r="S88" s="3">
        <v>16.2849</v>
      </c>
      <c r="T88" s="3">
        <v>0.81510000000000005</v>
      </c>
      <c r="U88" s="3">
        <f t="shared" ref="U88:U90" si="30">+T88/2</f>
        <v>0.40755000000000002</v>
      </c>
      <c r="V88" s="3">
        <v>0</v>
      </c>
      <c r="W88" s="3">
        <f t="shared" ref="W88:W90" si="31">+T88/2</f>
        <v>0.40755000000000002</v>
      </c>
      <c r="X88" s="3">
        <v>0</v>
      </c>
      <c r="Y88" s="3">
        <f t="shared" si="23"/>
        <v>5</v>
      </c>
      <c r="Z88" s="3" t="s">
        <v>39</v>
      </c>
    </row>
    <row r="89" spans="1:26" s="3" customFormat="1" x14ac:dyDescent="0.25">
      <c r="A89" s="3" t="s">
        <v>25</v>
      </c>
      <c r="B89" s="3" t="s">
        <v>156</v>
      </c>
      <c r="C89" s="3" t="s">
        <v>27</v>
      </c>
      <c r="D89" s="3" t="s">
        <v>28</v>
      </c>
      <c r="E89" s="3" t="s">
        <v>29</v>
      </c>
      <c r="F89" s="3" t="s">
        <v>32</v>
      </c>
      <c r="G89" s="3" t="s">
        <v>33</v>
      </c>
      <c r="H89" s="3" t="s">
        <v>34</v>
      </c>
      <c r="I89" s="4">
        <v>43088</v>
      </c>
      <c r="J89" s="3" t="s">
        <v>35</v>
      </c>
      <c r="K89" s="3" t="s">
        <v>37</v>
      </c>
      <c r="M89" s="3" t="s">
        <v>159</v>
      </c>
      <c r="N89" s="5" t="s">
        <v>30</v>
      </c>
      <c r="O89" s="3" t="s">
        <v>31</v>
      </c>
      <c r="P89" s="3" t="s">
        <v>38</v>
      </c>
      <c r="Q89" s="3">
        <v>500</v>
      </c>
      <c r="R89" s="3">
        <v>0.23219999999999999</v>
      </c>
      <c r="S89" s="3">
        <v>116.1</v>
      </c>
      <c r="T89" s="3">
        <v>20.9</v>
      </c>
      <c r="U89" s="3">
        <f t="shared" si="30"/>
        <v>10.45</v>
      </c>
      <c r="V89" s="3">
        <v>0</v>
      </c>
      <c r="W89" s="3">
        <f t="shared" si="31"/>
        <v>10.45</v>
      </c>
      <c r="X89" s="3">
        <v>0</v>
      </c>
      <c r="Y89" s="3">
        <f t="shared" si="23"/>
        <v>18</v>
      </c>
      <c r="Z89" s="3" t="s">
        <v>39</v>
      </c>
    </row>
    <row r="90" spans="1:26" s="3" customFormat="1" x14ac:dyDescent="0.25">
      <c r="A90" s="3" t="s">
        <v>25</v>
      </c>
      <c r="B90" s="3" t="s">
        <v>160</v>
      </c>
      <c r="C90" s="3" t="s">
        <v>27</v>
      </c>
      <c r="D90" s="3" t="s">
        <v>28</v>
      </c>
      <c r="E90" s="3" t="s">
        <v>29</v>
      </c>
      <c r="F90" s="3" t="s">
        <v>32</v>
      </c>
      <c r="G90" s="3" t="s">
        <v>33</v>
      </c>
      <c r="H90" s="3" t="s">
        <v>34</v>
      </c>
      <c r="I90" s="4">
        <v>43088</v>
      </c>
      <c r="J90" s="3" t="s">
        <v>41</v>
      </c>
      <c r="K90" s="3" t="s">
        <v>43</v>
      </c>
      <c r="M90" s="3" t="s">
        <v>145</v>
      </c>
      <c r="N90" s="5" t="s">
        <v>30</v>
      </c>
      <c r="O90" s="3" t="s">
        <v>31</v>
      </c>
      <c r="P90" s="3" t="s">
        <v>38</v>
      </c>
      <c r="Q90" s="3">
        <v>15000</v>
      </c>
      <c r="R90" s="3">
        <v>0.23219999999999999</v>
      </c>
      <c r="S90" s="3">
        <v>3483</v>
      </c>
      <c r="T90" s="3">
        <v>627</v>
      </c>
      <c r="U90" s="3">
        <f t="shared" si="30"/>
        <v>313.5</v>
      </c>
      <c r="V90" s="3">
        <v>0</v>
      </c>
      <c r="W90" s="3">
        <f t="shared" si="31"/>
        <v>313.5</v>
      </c>
      <c r="X90" s="3">
        <v>0</v>
      </c>
      <c r="Y90" s="3">
        <f t="shared" si="23"/>
        <v>18</v>
      </c>
      <c r="Z90" s="3" t="s">
        <v>39</v>
      </c>
    </row>
    <row r="91" spans="1:26" x14ac:dyDescent="0.25">
      <c r="A91" t="s">
        <v>25</v>
      </c>
      <c r="B91" t="s">
        <v>161</v>
      </c>
      <c r="C91" t="s">
        <v>27</v>
      </c>
      <c r="D91" t="s">
        <v>79</v>
      </c>
      <c r="E91" t="s">
        <v>29</v>
      </c>
      <c r="F91" t="s">
        <v>32</v>
      </c>
      <c r="G91" t="s">
        <v>33</v>
      </c>
      <c r="H91" t="s">
        <v>118</v>
      </c>
      <c r="I91" s="2">
        <v>43088</v>
      </c>
      <c r="J91" t="s">
        <v>35</v>
      </c>
      <c r="K91" t="s">
        <v>37</v>
      </c>
      <c r="M91" t="s">
        <v>162</v>
      </c>
      <c r="N91" s="1" t="s">
        <v>116</v>
      </c>
      <c r="O91" t="s">
        <v>117</v>
      </c>
      <c r="P91" t="s">
        <v>38</v>
      </c>
      <c r="Q91">
        <v>1</v>
      </c>
      <c r="R91">
        <v>2038.98305</v>
      </c>
      <c r="S91">
        <v>1937.0338975</v>
      </c>
      <c r="T91">
        <v>348.66609999999997</v>
      </c>
      <c r="U91">
        <v>174.33304999999999</v>
      </c>
      <c r="V91">
        <v>0</v>
      </c>
      <c r="W91">
        <v>174.33304999999999</v>
      </c>
      <c r="X91">
        <v>0</v>
      </c>
      <c r="Y91">
        <f t="shared" si="23"/>
        <v>18</v>
      </c>
      <c r="Z91" t="s">
        <v>39</v>
      </c>
    </row>
    <row r="92" spans="1:26" x14ac:dyDescent="0.25">
      <c r="A92" t="s">
        <v>25</v>
      </c>
      <c r="B92" t="s">
        <v>161</v>
      </c>
      <c r="C92" t="s">
        <v>27</v>
      </c>
      <c r="D92" t="s">
        <v>79</v>
      </c>
      <c r="E92" t="s">
        <v>29</v>
      </c>
      <c r="F92" t="s">
        <v>32</v>
      </c>
      <c r="G92" t="s">
        <v>33</v>
      </c>
      <c r="H92" t="s">
        <v>118</v>
      </c>
      <c r="I92" s="2">
        <v>43088</v>
      </c>
      <c r="J92" t="s">
        <v>35</v>
      </c>
      <c r="K92" t="s">
        <v>37</v>
      </c>
      <c r="M92" t="s">
        <v>162</v>
      </c>
      <c r="N92" s="1" t="s">
        <v>120</v>
      </c>
      <c r="O92" t="s">
        <v>121</v>
      </c>
      <c r="P92" t="s">
        <v>38</v>
      </c>
      <c r="Q92">
        <v>1</v>
      </c>
      <c r="R92">
        <v>1766.1016999999999</v>
      </c>
      <c r="S92">
        <v>1677.796615</v>
      </c>
      <c r="T92">
        <v>302.00339000000002</v>
      </c>
      <c r="U92">
        <v>151.00169399999999</v>
      </c>
      <c r="V92">
        <v>0</v>
      </c>
      <c r="W92">
        <v>151.00169399999999</v>
      </c>
      <c r="X92">
        <v>0</v>
      </c>
      <c r="Y92">
        <f t="shared" si="23"/>
        <v>18</v>
      </c>
      <c r="Z92" t="s">
        <v>39</v>
      </c>
    </row>
    <row r="93" spans="1:26" x14ac:dyDescent="0.25">
      <c r="A93" t="s">
        <v>25</v>
      </c>
      <c r="B93" t="s">
        <v>161</v>
      </c>
      <c r="C93" t="s">
        <v>27</v>
      </c>
      <c r="D93" t="s">
        <v>79</v>
      </c>
      <c r="E93" t="s">
        <v>29</v>
      </c>
      <c r="F93" t="s">
        <v>32</v>
      </c>
      <c r="G93" t="s">
        <v>33</v>
      </c>
      <c r="H93" t="s">
        <v>118</v>
      </c>
      <c r="I93" s="2">
        <v>43088</v>
      </c>
      <c r="J93" t="s">
        <v>35</v>
      </c>
      <c r="K93" t="s">
        <v>37</v>
      </c>
      <c r="M93" t="s">
        <v>162</v>
      </c>
      <c r="N93" s="1" t="s">
        <v>122</v>
      </c>
      <c r="O93" t="s">
        <v>123</v>
      </c>
      <c r="P93" t="s">
        <v>38</v>
      </c>
      <c r="Q93">
        <v>1</v>
      </c>
      <c r="R93">
        <v>1406.7796599999999</v>
      </c>
      <c r="S93">
        <v>1336.4406770000001</v>
      </c>
      <c r="T93">
        <v>240.55932000000001</v>
      </c>
      <c r="U93">
        <v>120.279661</v>
      </c>
      <c r="V93">
        <v>0</v>
      </c>
      <c r="W93">
        <v>120.27966000000001</v>
      </c>
      <c r="X93">
        <v>0</v>
      </c>
      <c r="Y93">
        <f t="shared" si="23"/>
        <v>18</v>
      </c>
      <c r="Z93" t="s">
        <v>39</v>
      </c>
    </row>
    <row r="94" spans="1:26" s="3" customFormat="1" x14ac:dyDescent="0.25">
      <c r="A94" s="3" t="s">
        <v>25</v>
      </c>
      <c r="B94" s="3" t="s">
        <v>161</v>
      </c>
      <c r="C94" s="3" t="s">
        <v>27</v>
      </c>
      <c r="D94" s="3" t="s">
        <v>79</v>
      </c>
      <c r="E94" s="3" t="s">
        <v>29</v>
      </c>
      <c r="F94" s="3" t="s">
        <v>32</v>
      </c>
      <c r="G94" s="3" t="s">
        <v>61</v>
      </c>
      <c r="H94" s="3" t="s">
        <v>32</v>
      </c>
      <c r="I94" s="4">
        <v>43088</v>
      </c>
      <c r="J94" s="3" t="s">
        <v>35</v>
      </c>
      <c r="K94" s="3" t="s">
        <v>37</v>
      </c>
      <c r="M94" s="3" t="s">
        <v>162</v>
      </c>
      <c r="N94" s="5" t="s">
        <v>59</v>
      </c>
      <c r="O94" s="3" t="s">
        <v>60</v>
      </c>
      <c r="P94" s="3" t="s">
        <v>38</v>
      </c>
      <c r="Q94" s="3">
        <v>250</v>
      </c>
      <c r="R94" s="3">
        <v>5.7140000000000003E-2</v>
      </c>
      <c r="S94" s="3">
        <v>14.285</v>
      </c>
      <c r="T94" s="3">
        <v>0.71499999999999997</v>
      </c>
      <c r="U94" s="3">
        <f t="shared" ref="U94:U95" si="32">+T94/2</f>
        <v>0.35749999999999998</v>
      </c>
      <c r="V94" s="3">
        <v>0</v>
      </c>
      <c r="W94" s="3">
        <f t="shared" ref="W94:W95" si="33">+T94/2</f>
        <v>0.35749999999999998</v>
      </c>
      <c r="X94" s="3">
        <v>0</v>
      </c>
      <c r="Y94" s="3">
        <f t="shared" si="23"/>
        <v>5</v>
      </c>
      <c r="Z94" s="3" t="s">
        <v>39</v>
      </c>
    </row>
    <row r="95" spans="1:26" s="3" customFormat="1" x14ac:dyDescent="0.25">
      <c r="A95" s="3" t="s">
        <v>25</v>
      </c>
      <c r="B95" s="3" t="s">
        <v>161</v>
      </c>
      <c r="C95" s="3" t="s">
        <v>27</v>
      </c>
      <c r="D95" s="3" t="s">
        <v>79</v>
      </c>
      <c r="E95" s="3" t="s">
        <v>29</v>
      </c>
      <c r="F95" s="3" t="s">
        <v>32</v>
      </c>
      <c r="G95" s="3" t="s">
        <v>33</v>
      </c>
      <c r="H95" s="3" t="s">
        <v>34</v>
      </c>
      <c r="I95" s="4">
        <v>43088</v>
      </c>
      <c r="J95" s="3" t="s">
        <v>35</v>
      </c>
      <c r="K95" s="3" t="s">
        <v>37</v>
      </c>
      <c r="M95" s="3" t="s">
        <v>162</v>
      </c>
      <c r="N95" s="5" t="s">
        <v>30</v>
      </c>
      <c r="O95" s="3" t="s">
        <v>31</v>
      </c>
      <c r="P95" s="3" t="s">
        <v>38</v>
      </c>
      <c r="Q95" s="3">
        <v>22000</v>
      </c>
      <c r="R95" s="3">
        <v>0.23219999999999999</v>
      </c>
      <c r="S95" s="3">
        <v>5108.3999999999996</v>
      </c>
      <c r="T95" s="3">
        <v>919.6</v>
      </c>
      <c r="U95" s="3">
        <f t="shared" si="32"/>
        <v>459.8</v>
      </c>
      <c r="V95" s="3">
        <v>0</v>
      </c>
      <c r="W95" s="3">
        <f t="shared" si="33"/>
        <v>459.8</v>
      </c>
      <c r="X95" s="3">
        <v>0</v>
      </c>
      <c r="Y95" s="3">
        <f t="shared" si="23"/>
        <v>18</v>
      </c>
      <c r="Z95" s="3" t="s">
        <v>39</v>
      </c>
    </row>
    <row r="96" spans="1:26" x14ac:dyDescent="0.25">
      <c r="A96" t="s">
        <v>25</v>
      </c>
      <c r="B96" t="s">
        <v>163</v>
      </c>
      <c r="C96" t="s">
        <v>27</v>
      </c>
      <c r="D96" t="s">
        <v>79</v>
      </c>
      <c r="E96" t="s">
        <v>29</v>
      </c>
      <c r="F96" t="s">
        <v>32</v>
      </c>
      <c r="G96" t="s">
        <v>33</v>
      </c>
      <c r="H96" t="s">
        <v>32</v>
      </c>
      <c r="I96" s="2">
        <v>43088</v>
      </c>
      <c r="J96" t="s">
        <v>35</v>
      </c>
      <c r="K96" t="s">
        <v>37</v>
      </c>
      <c r="M96" t="s">
        <v>164</v>
      </c>
      <c r="N96" s="1" t="s">
        <v>104</v>
      </c>
      <c r="O96" t="s">
        <v>105</v>
      </c>
      <c r="P96" t="s">
        <v>38</v>
      </c>
      <c r="Q96">
        <v>1</v>
      </c>
      <c r="R96">
        <v>1149.15254</v>
      </c>
      <c r="S96">
        <v>1149.15254</v>
      </c>
      <c r="T96">
        <v>206.84746000000001</v>
      </c>
      <c r="U96">
        <v>103.423728</v>
      </c>
      <c r="V96">
        <v>0</v>
      </c>
      <c r="W96">
        <v>103.423728</v>
      </c>
      <c r="X96">
        <v>0</v>
      </c>
      <c r="Y96">
        <f t="shared" si="23"/>
        <v>18</v>
      </c>
      <c r="Z96" t="s">
        <v>39</v>
      </c>
    </row>
    <row r="97" spans="1:26" x14ac:dyDescent="0.25">
      <c r="A97" t="s">
        <v>25</v>
      </c>
      <c r="B97" t="s">
        <v>163</v>
      </c>
      <c r="C97" t="s">
        <v>27</v>
      </c>
      <c r="D97" t="s">
        <v>79</v>
      </c>
      <c r="E97" t="s">
        <v>29</v>
      </c>
      <c r="F97" t="s">
        <v>32</v>
      </c>
      <c r="G97" t="s">
        <v>33</v>
      </c>
      <c r="H97" t="s">
        <v>32</v>
      </c>
      <c r="I97" s="2">
        <v>43088</v>
      </c>
      <c r="J97" t="s">
        <v>35</v>
      </c>
      <c r="K97" t="s">
        <v>37</v>
      </c>
      <c r="M97" t="s">
        <v>164</v>
      </c>
      <c r="N97" s="1" t="s">
        <v>107</v>
      </c>
      <c r="O97" t="s">
        <v>108</v>
      </c>
      <c r="P97" t="s">
        <v>38</v>
      </c>
      <c r="Q97">
        <v>1</v>
      </c>
      <c r="R97">
        <v>1041.5254199999999</v>
      </c>
      <c r="S97">
        <v>1041.5254199999999</v>
      </c>
      <c r="T97">
        <v>187.47458</v>
      </c>
      <c r="U97">
        <v>93.737288000000007</v>
      </c>
      <c r="V97">
        <v>0</v>
      </c>
      <c r="W97">
        <v>93.737288000000007</v>
      </c>
      <c r="X97">
        <v>0</v>
      </c>
      <c r="Y97">
        <f t="shared" si="23"/>
        <v>18</v>
      </c>
      <c r="Z97" t="s">
        <v>39</v>
      </c>
    </row>
    <row r="98" spans="1:26" x14ac:dyDescent="0.25">
      <c r="A98" t="s">
        <v>25</v>
      </c>
      <c r="B98" t="s">
        <v>163</v>
      </c>
      <c r="C98" t="s">
        <v>27</v>
      </c>
      <c r="D98" t="s">
        <v>79</v>
      </c>
      <c r="E98" t="s">
        <v>29</v>
      </c>
      <c r="F98" t="s">
        <v>32</v>
      </c>
      <c r="G98" t="s">
        <v>33</v>
      </c>
      <c r="H98" t="s">
        <v>32</v>
      </c>
      <c r="I98" s="2">
        <v>43088</v>
      </c>
      <c r="J98" t="s">
        <v>35</v>
      </c>
      <c r="K98" t="s">
        <v>37</v>
      </c>
      <c r="M98" t="s">
        <v>164</v>
      </c>
      <c r="N98" s="1" t="s">
        <v>109</v>
      </c>
      <c r="O98" t="s">
        <v>110</v>
      </c>
      <c r="P98" t="s">
        <v>38</v>
      </c>
      <c r="Q98">
        <v>1</v>
      </c>
      <c r="R98">
        <v>126.27119</v>
      </c>
      <c r="S98">
        <v>126.27119</v>
      </c>
      <c r="T98">
        <v>22.728809999999999</v>
      </c>
      <c r="U98">
        <v>11.364407</v>
      </c>
      <c r="V98">
        <v>0</v>
      </c>
      <c r="W98">
        <v>11.364407</v>
      </c>
      <c r="X98">
        <v>0</v>
      </c>
      <c r="Y98">
        <f t="shared" si="23"/>
        <v>18</v>
      </c>
      <c r="Z98" t="s">
        <v>39</v>
      </c>
    </row>
    <row r="99" spans="1:26" x14ac:dyDescent="0.25">
      <c r="A99" t="s">
        <v>25</v>
      </c>
      <c r="B99" t="s">
        <v>163</v>
      </c>
      <c r="C99" t="s">
        <v>27</v>
      </c>
      <c r="D99" t="s">
        <v>79</v>
      </c>
      <c r="E99" t="s">
        <v>29</v>
      </c>
      <c r="F99" t="s">
        <v>32</v>
      </c>
      <c r="G99" t="s">
        <v>33</v>
      </c>
      <c r="H99" t="s">
        <v>32</v>
      </c>
      <c r="I99" s="2">
        <v>43088</v>
      </c>
      <c r="J99" t="s">
        <v>35</v>
      </c>
      <c r="K99" t="s">
        <v>37</v>
      </c>
      <c r="M99" t="s">
        <v>164</v>
      </c>
      <c r="N99" s="1" t="s">
        <v>165</v>
      </c>
      <c r="O99" t="s">
        <v>166</v>
      </c>
      <c r="P99" t="s">
        <v>38</v>
      </c>
      <c r="Q99">
        <v>1</v>
      </c>
      <c r="R99">
        <v>1714.40678</v>
      </c>
      <c r="S99">
        <v>1714.40678</v>
      </c>
      <c r="T99">
        <v>308.59321999999997</v>
      </c>
      <c r="U99">
        <v>154.29660999999999</v>
      </c>
      <c r="V99">
        <v>0</v>
      </c>
      <c r="W99">
        <v>154.29660899999999</v>
      </c>
      <c r="X99">
        <v>0</v>
      </c>
      <c r="Y99">
        <f t="shared" si="23"/>
        <v>18</v>
      </c>
      <c r="Z99" t="s">
        <v>39</v>
      </c>
    </row>
    <row r="100" spans="1:26" s="3" customFormat="1" x14ac:dyDescent="0.25">
      <c r="A100" s="3" t="s">
        <v>25</v>
      </c>
      <c r="B100" s="3" t="s">
        <v>163</v>
      </c>
      <c r="C100" s="3" t="s">
        <v>27</v>
      </c>
      <c r="D100" s="3" t="s">
        <v>79</v>
      </c>
      <c r="E100" s="3" t="s">
        <v>29</v>
      </c>
      <c r="F100" s="3" t="s">
        <v>32</v>
      </c>
      <c r="G100" s="3" t="s">
        <v>61</v>
      </c>
      <c r="H100" s="3" t="s">
        <v>32</v>
      </c>
      <c r="I100" s="4">
        <v>43088</v>
      </c>
      <c r="J100" s="3" t="s">
        <v>35</v>
      </c>
      <c r="K100" s="3" t="s">
        <v>37</v>
      </c>
      <c r="M100" s="3" t="s">
        <v>164</v>
      </c>
      <c r="N100" s="5" t="s">
        <v>59</v>
      </c>
      <c r="O100" s="3" t="s">
        <v>60</v>
      </c>
      <c r="P100" s="3" t="s">
        <v>38</v>
      </c>
      <c r="Q100" s="3">
        <v>250</v>
      </c>
      <c r="R100" s="3">
        <v>5.7140000000000003E-2</v>
      </c>
      <c r="S100" s="3">
        <v>14.285</v>
      </c>
      <c r="T100" s="3">
        <v>0.71499999999999997</v>
      </c>
      <c r="U100" s="3">
        <f t="shared" ref="U100:U101" si="34">+T100/2</f>
        <v>0.35749999999999998</v>
      </c>
      <c r="V100" s="3">
        <v>0</v>
      </c>
      <c r="W100" s="3">
        <f t="shared" ref="W100:W101" si="35">+T100/2</f>
        <v>0.35749999999999998</v>
      </c>
      <c r="X100" s="3">
        <v>0</v>
      </c>
      <c r="Y100" s="3">
        <f t="shared" si="23"/>
        <v>5</v>
      </c>
      <c r="Z100" s="3" t="s">
        <v>39</v>
      </c>
    </row>
    <row r="101" spans="1:26" s="3" customFormat="1" x14ac:dyDescent="0.25">
      <c r="A101" s="3" t="s">
        <v>25</v>
      </c>
      <c r="B101" s="3" t="s">
        <v>163</v>
      </c>
      <c r="C101" s="3" t="s">
        <v>27</v>
      </c>
      <c r="D101" s="3" t="s">
        <v>79</v>
      </c>
      <c r="E101" s="3" t="s">
        <v>29</v>
      </c>
      <c r="F101" s="3" t="s">
        <v>32</v>
      </c>
      <c r="G101" s="3" t="s">
        <v>33</v>
      </c>
      <c r="H101" s="3" t="s">
        <v>34</v>
      </c>
      <c r="I101" s="4">
        <v>43088</v>
      </c>
      <c r="J101" s="3" t="s">
        <v>35</v>
      </c>
      <c r="K101" s="3" t="s">
        <v>37</v>
      </c>
      <c r="M101" s="3" t="s">
        <v>164</v>
      </c>
      <c r="N101" s="5" t="s">
        <v>30</v>
      </c>
      <c r="O101" s="3" t="s">
        <v>31</v>
      </c>
      <c r="P101" s="3" t="s">
        <v>38</v>
      </c>
      <c r="Q101" s="3">
        <v>16000</v>
      </c>
      <c r="R101" s="3">
        <v>0.23219999999999999</v>
      </c>
      <c r="S101" s="3">
        <v>3715.2</v>
      </c>
      <c r="T101" s="3">
        <v>668.8</v>
      </c>
      <c r="U101" s="3">
        <f t="shared" si="34"/>
        <v>334.4</v>
      </c>
      <c r="V101" s="3">
        <v>0</v>
      </c>
      <c r="W101" s="3">
        <f t="shared" si="35"/>
        <v>334.4</v>
      </c>
      <c r="X101" s="3">
        <v>0</v>
      </c>
      <c r="Y101" s="3">
        <f t="shared" si="23"/>
        <v>18</v>
      </c>
      <c r="Z101" s="3" t="s">
        <v>39</v>
      </c>
    </row>
    <row r="102" spans="1:26" x14ac:dyDescent="0.25">
      <c r="A102" t="s">
        <v>25</v>
      </c>
      <c r="B102" t="s">
        <v>167</v>
      </c>
      <c r="C102" t="s">
        <v>27</v>
      </c>
      <c r="D102" t="s">
        <v>79</v>
      </c>
      <c r="E102" t="s">
        <v>29</v>
      </c>
      <c r="F102" t="s">
        <v>32</v>
      </c>
      <c r="G102" t="s">
        <v>33</v>
      </c>
      <c r="H102" t="s">
        <v>32</v>
      </c>
      <c r="I102" s="2">
        <v>43088</v>
      </c>
      <c r="J102" t="s">
        <v>35</v>
      </c>
      <c r="K102" t="s">
        <v>37</v>
      </c>
      <c r="M102" t="s">
        <v>168</v>
      </c>
      <c r="N102" s="1" t="s">
        <v>107</v>
      </c>
      <c r="O102" t="s">
        <v>108</v>
      </c>
      <c r="P102" t="s">
        <v>38</v>
      </c>
      <c r="Q102">
        <v>1</v>
      </c>
      <c r="R102">
        <v>1041.5254199999999</v>
      </c>
      <c r="S102">
        <v>1041.5254199999999</v>
      </c>
      <c r="T102">
        <v>187.47458</v>
      </c>
      <c r="U102">
        <v>93.737288000000007</v>
      </c>
      <c r="V102">
        <v>0</v>
      </c>
      <c r="W102">
        <v>93.737288000000007</v>
      </c>
      <c r="X102">
        <v>0</v>
      </c>
      <c r="Y102">
        <f t="shared" si="23"/>
        <v>18</v>
      </c>
      <c r="Z102" t="s">
        <v>39</v>
      </c>
    </row>
    <row r="103" spans="1:26" x14ac:dyDescent="0.25">
      <c r="A103" t="s">
        <v>25</v>
      </c>
      <c r="B103" t="s">
        <v>167</v>
      </c>
      <c r="C103" t="s">
        <v>27</v>
      </c>
      <c r="D103" t="s">
        <v>79</v>
      </c>
      <c r="E103" t="s">
        <v>29</v>
      </c>
      <c r="F103" t="s">
        <v>32</v>
      </c>
      <c r="G103" t="s">
        <v>33</v>
      </c>
      <c r="H103" t="s">
        <v>32</v>
      </c>
      <c r="I103" s="2">
        <v>43088</v>
      </c>
      <c r="J103" t="s">
        <v>35</v>
      </c>
      <c r="K103" t="s">
        <v>37</v>
      </c>
      <c r="M103" t="s">
        <v>168</v>
      </c>
      <c r="N103" s="1" t="s">
        <v>54</v>
      </c>
      <c r="O103" t="s">
        <v>55</v>
      </c>
      <c r="P103" t="s">
        <v>38</v>
      </c>
      <c r="Q103">
        <v>1</v>
      </c>
      <c r="R103">
        <v>1146.6101699999999</v>
      </c>
      <c r="S103">
        <v>1146.6101699999999</v>
      </c>
      <c r="T103">
        <v>206.38982999999999</v>
      </c>
      <c r="U103">
        <v>103.19491499999999</v>
      </c>
      <c r="V103">
        <v>0</v>
      </c>
      <c r="W103">
        <v>103.19491499999999</v>
      </c>
      <c r="X103">
        <v>0</v>
      </c>
      <c r="Y103">
        <f t="shared" si="23"/>
        <v>18</v>
      </c>
      <c r="Z103" t="s">
        <v>39</v>
      </c>
    </row>
    <row r="104" spans="1:26" x14ac:dyDescent="0.25">
      <c r="A104" t="s">
        <v>25</v>
      </c>
      <c r="B104" t="s">
        <v>167</v>
      </c>
      <c r="C104" t="s">
        <v>27</v>
      </c>
      <c r="D104" t="s">
        <v>79</v>
      </c>
      <c r="E104" t="s">
        <v>29</v>
      </c>
      <c r="F104" t="s">
        <v>32</v>
      </c>
      <c r="G104" t="s">
        <v>33</v>
      </c>
      <c r="H104" t="s">
        <v>32</v>
      </c>
      <c r="I104" s="2">
        <v>43088</v>
      </c>
      <c r="J104" t="s">
        <v>35</v>
      </c>
      <c r="K104" t="s">
        <v>37</v>
      </c>
      <c r="M104" t="s">
        <v>168</v>
      </c>
      <c r="N104" s="1" t="s">
        <v>57</v>
      </c>
      <c r="O104" t="s">
        <v>58</v>
      </c>
      <c r="P104" t="s">
        <v>38</v>
      </c>
      <c r="Q104">
        <v>1</v>
      </c>
      <c r="R104">
        <v>1334.74576</v>
      </c>
      <c r="S104">
        <v>1334.74576</v>
      </c>
      <c r="T104">
        <v>240.25424000000001</v>
      </c>
      <c r="U104">
        <v>120.127118</v>
      </c>
      <c r="V104">
        <v>0</v>
      </c>
      <c r="W104">
        <v>120.127118</v>
      </c>
      <c r="X104">
        <v>0</v>
      </c>
      <c r="Y104">
        <f t="shared" si="23"/>
        <v>18</v>
      </c>
      <c r="Z104" t="s">
        <v>39</v>
      </c>
    </row>
    <row r="105" spans="1:26" x14ac:dyDescent="0.25">
      <c r="A105" t="s">
        <v>25</v>
      </c>
      <c r="B105" t="s">
        <v>167</v>
      </c>
      <c r="C105" t="s">
        <v>27</v>
      </c>
      <c r="D105" t="s">
        <v>79</v>
      </c>
      <c r="E105" t="s">
        <v>29</v>
      </c>
      <c r="F105" t="s">
        <v>32</v>
      </c>
      <c r="G105" t="s">
        <v>33</v>
      </c>
      <c r="H105" t="s">
        <v>32</v>
      </c>
      <c r="I105" s="2">
        <v>43088</v>
      </c>
      <c r="J105" t="s">
        <v>35</v>
      </c>
      <c r="K105" t="s">
        <v>37</v>
      </c>
      <c r="M105" t="s">
        <v>168</v>
      </c>
      <c r="N105" s="1" t="s">
        <v>137</v>
      </c>
      <c r="O105" t="s">
        <v>138</v>
      </c>
      <c r="P105" t="s">
        <v>38</v>
      </c>
      <c r="Q105">
        <v>1</v>
      </c>
      <c r="R105">
        <v>1122.8813600000001</v>
      </c>
      <c r="S105">
        <v>1122.8813600000001</v>
      </c>
      <c r="T105">
        <v>202.11864</v>
      </c>
      <c r="U105">
        <v>101.05932199999999</v>
      </c>
      <c r="V105">
        <v>0</v>
      </c>
      <c r="W105">
        <v>101.059321</v>
      </c>
      <c r="X105">
        <v>0</v>
      </c>
      <c r="Y105">
        <f t="shared" si="23"/>
        <v>18</v>
      </c>
      <c r="Z105" t="s">
        <v>39</v>
      </c>
    </row>
    <row r="106" spans="1:26" x14ac:dyDescent="0.25">
      <c r="A106" t="s">
        <v>25</v>
      </c>
      <c r="B106" t="s">
        <v>167</v>
      </c>
      <c r="C106" t="s">
        <v>27</v>
      </c>
      <c r="D106" t="s">
        <v>79</v>
      </c>
      <c r="E106" t="s">
        <v>29</v>
      </c>
      <c r="F106" t="s">
        <v>32</v>
      </c>
      <c r="G106" t="s">
        <v>33</v>
      </c>
      <c r="H106" t="s">
        <v>32</v>
      </c>
      <c r="I106" s="2">
        <v>43088</v>
      </c>
      <c r="J106" t="s">
        <v>35</v>
      </c>
      <c r="K106" t="s">
        <v>37</v>
      </c>
      <c r="M106" t="s">
        <v>168</v>
      </c>
      <c r="N106" s="1" t="s">
        <v>140</v>
      </c>
      <c r="O106" t="s">
        <v>141</v>
      </c>
      <c r="P106" t="s">
        <v>38</v>
      </c>
      <c r="Q106">
        <v>1</v>
      </c>
      <c r="R106">
        <v>2379.66102</v>
      </c>
      <c r="S106">
        <v>2379.66102</v>
      </c>
      <c r="T106">
        <v>428.33897999999999</v>
      </c>
      <c r="U106">
        <v>214.16949099999999</v>
      </c>
      <c r="V106">
        <v>0</v>
      </c>
      <c r="W106">
        <v>214.16949</v>
      </c>
      <c r="X106">
        <v>0</v>
      </c>
      <c r="Y106">
        <f t="shared" si="23"/>
        <v>18</v>
      </c>
      <c r="Z106" t="s">
        <v>39</v>
      </c>
    </row>
    <row r="107" spans="1:26" s="3" customFormat="1" x14ac:dyDescent="0.25">
      <c r="A107" s="3" t="s">
        <v>25</v>
      </c>
      <c r="B107" s="3" t="s">
        <v>167</v>
      </c>
      <c r="C107" s="3" t="s">
        <v>27</v>
      </c>
      <c r="D107" s="3" t="s">
        <v>79</v>
      </c>
      <c r="E107" s="3" t="s">
        <v>29</v>
      </c>
      <c r="F107" s="3" t="s">
        <v>32</v>
      </c>
      <c r="G107" s="3" t="s">
        <v>61</v>
      </c>
      <c r="H107" s="3" t="s">
        <v>32</v>
      </c>
      <c r="I107" s="4">
        <v>43088</v>
      </c>
      <c r="J107" s="3" t="s">
        <v>35</v>
      </c>
      <c r="K107" s="3" t="s">
        <v>37</v>
      </c>
      <c r="M107" s="3" t="s">
        <v>168</v>
      </c>
      <c r="N107" s="5" t="s">
        <v>59</v>
      </c>
      <c r="O107" s="3" t="s">
        <v>60</v>
      </c>
      <c r="P107" s="3" t="s">
        <v>38</v>
      </c>
      <c r="Q107" s="3">
        <v>250</v>
      </c>
      <c r="R107" s="3">
        <v>5.7140000000000003E-2</v>
      </c>
      <c r="S107" s="3">
        <v>14.285</v>
      </c>
      <c r="T107" s="3">
        <v>0.71499999999999997</v>
      </c>
      <c r="U107" s="3">
        <f t="shared" ref="U107:U109" si="36">+T107/2</f>
        <v>0.35749999999999998</v>
      </c>
      <c r="V107" s="3">
        <v>0</v>
      </c>
      <c r="W107" s="3">
        <f t="shared" ref="W107:W109" si="37">+T107/2</f>
        <v>0.35749999999999998</v>
      </c>
      <c r="X107" s="3">
        <v>0</v>
      </c>
      <c r="Y107" s="3">
        <f t="shared" si="23"/>
        <v>5</v>
      </c>
      <c r="Z107" s="3" t="s">
        <v>39</v>
      </c>
    </row>
    <row r="108" spans="1:26" s="3" customFormat="1" x14ac:dyDescent="0.25">
      <c r="A108" s="3" t="s">
        <v>25</v>
      </c>
      <c r="B108" s="3" t="s">
        <v>167</v>
      </c>
      <c r="C108" s="3" t="s">
        <v>27</v>
      </c>
      <c r="D108" s="3" t="s">
        <v>79</v>
      </c>
      <c r="E108" s="3" t="s">
        <v>29</v>
      </c>
      <c r="F108" s="3" t="s">
        <v>32</v>
      </c>
      <c r="G108" s="3" t="s">
        <v>33</v>
      </c>
      <c r="H108" s="3" t="s">
        <v>34</v>
      </c>
      <c r="I108" s="4">
        <v>43088</v>
      </c>
      <c r="J108" s="3" t="s">
        <v>35</v>
      </c>
      <c r="K108" s="3" t="s">
        <v>37</v>
      </c>
      <c r="M108" s="3" t="s">
        <v>168</v>
      </c>
      <c r="N108" s="5" t="s">
        <v>30</v>
      </c>
      <c r="O108" s="3" t="s">
        <v>31</v>
      </c>
      <c r="P108" s="3" t="s">
        <v>38</v>
      </c>
      <c r="Q108" s="3">
        <v>16000</v>
      </c>
      <c r="R108" s="3">
        <v>0.23219999999999999</v>
      </c>
      <c r="S108" s="3">
        <v>3715.2</v>
      </c>
      <c r="T108" s="3">
        <v>668.8</v>
      </c>
      <c r="U108" s="3">
        <f t="shared" si="36"/>
        <v>334.4</v>
      </c>
      <c r="V108" s="3">
        <v>0</v>
      </c>
      <c r="W108" s="3">
        <f t="shared" si="37"/>
        <v>334.4</v>
      </c>
      <c r="X108" s="3">
        <v>0</v>
      </c>
      <c r="Y108" s="3">
        <f t="shared" si="23"/>
        <v>18</v>
      </c>
      <c r="Z108" s="3" t="s">
        <v>39</v>
      </c>
    </row>
    <row r="109" spans="1:26" s="3" customFormat="1" x14ac:dyDescent="0.25">
      <c r="A109" s="3" t="s">
        <v>25</v>
      </c>
      <c r="B109" s="3" t="s">
        <v>167</v>
      </c>
      <c r="C109" s="3" t="s">
        <v>27</v>
      </c>
      <c r="D109" s="3" t="s">
        <v>79</v>
      </c>
      <c r="E109" s="3" t="s">
        <v>29</v>
      </c>
      <c r="F109" s="3" t="s">
        <v>32</v>
      </c>
      <c r="G109" s="3" t="s">
        <v>33</v>
      </c>
      <c r="H109" s="3" t="s">
        <v>34</v>
      </c>
      <c r="I109" s="4">
        <v>43088</v>
      </c>
      <c r="J109" s="3" t="s">
        <v>35</v>
      </c>
      <c r="K109" s="3" t="s">
        <v>37</v>
      </c>
      <c r="M109" s="3" t="s">
        <v>168</v>
      </c>
      <c r="N109" s="5" t="s">
        <v>91</v>
      </c>
      <c r="O109" s="3" t="s">
        <v>92</v>
      </c>
      <c r="P109" s="3" t="s">
        <v>38</v>
      </c>
      <c r="Q109" s="3">
        <v>7500</v>
      </c>
      <c r="R109" s="3">
        <v>0.22203000000000001</v>
      </c>
      <c r="S109" s="3">
        <v>1665.2249999999999</v>
      </c>
      <c r="T109" s="3">
        <v>299.77499999999998</v>
      </c>
      <c r="U109" s="3">
        <f t="shared" si="36"/>
        <v>149.88749999999999</v>
      </c>
      <c r="V109" s="3">
        <v>0</v>
      </c>
      <c r="W109" s="3">
        <f t="shared" si="37"/>
        <v>149.88749999999999</v>
      </c>
      <c r="X109" s="3">
        <v>0</v>
      </c>
      <c r="Y109" s="3">
        <f t="shared" si="23"/>
        <v>18</v>
      </c>
      <c r="Z109" s="3" t="s">
        <v>39</v>
      </c>
    </row>
    <row r="110" spans="1:26" x14ac:dyDescent="0.25">
      <c r="A110" t="s">
        <v>25</v>
      </c>
      <c r="B110" t="s">
        <v>169</v>
      </c>
      <c r="C110" t="s">
        <v>27</v>
      </c>
      <c r="D110" t="s">
        <v>79</v>
      </c>
      <c r="E110" t="s">
        <v>29</v>
      </c>
      <c r="F110" t="s">
        <v>32</v>
      </c>
      <c r="G110" t="s">
        <v>33</v>
      </c>
      <c r="H110" t="s">
        <v>32</v>
      </c>
      <c r="I110" s="2">
        <v>43088</v>
      </c>
      <c r="J110" t="s">
        <v>35</v>
      </c>
      <c r="K110" t="s">
        <v>37</v>
      </c>
      <c r="M110" t="s">
        <v>170</v>
      </c>
      <c r="N110" s="1" t="s">
        <v>107</v>
      </c>
      <c r="O110" t="s">
        <v>108</v>
      </c>
      <c r="P110" t="s">
        <v>38</v>
      </c>
      <c r="Q110">
        <v>1</v>
      </c>
      <c r="R110">
        <v>1041.5254199999999</v>
      </c>
      <c r="S110">
        <v>1041.5254199999999</v>
      </c>
      <c r="T110">
        <v>187.47458</v>
      </c>
      <c r="U110">
        <v>93.737288000000007</v>
      </c>
      <c r="V110">
        <v>0</v>
      </c>
      <c r="W110">
        <v>93.737288000000007</v>
      </c>
      <c r="X110">
        <v>0</v>
      </c>
      <c r="Y110">
        <f t="shared" si="23"/>
        <v>18</v>
      </c>
      <c r="Z110" t="s">
        <v>39</v>
      </c>
    </row>
    <row r="111" spans="1:26" x14ac:dyDescent="0.25">
      <c r="A111" t="s">
        <v>25</v>
      </c>
      <c r="B111" t="s">
        <v>169</v>
      </c>
      <c r="C111" t="s">
        <v>27</v>
      </c>
      <c r="D111" t="s">
        <v>79</v>
      </c>
      <c r="E111" t="s">
        <v>29</v>
      </c>
      <c r="F111" t="s">
        <v>32</v>
      </c>
      <c r="G111" t="s">
        <v>33</v>
      </c>
      <c r="H111" t="s">
        <v>32</v>
      </c>
      <c r="I111" s="2">
        <v>43088</v>
      </c>
      <c r="J111" t="s">
        <v>35</v>
      </c>
      <c r="K111" t="s">
        <v>37</v>
      </c>
      <c r="M111" t="s">
        <v>170</v>
      </c>
      <c r="N111" s="1" t="s">
        <v>54</v>
      </c>
      <c r="O111" t="s">
        <v>55</v>
      </c>
      <c r="P111" t="s">
        <v>38</v>
      </c>
      <c r="Q111">
        <v>1</v>
      </c>
      <c r="R111">
        <v>1146.6101699999999</v>
      </c>
      <c r="S111">
        <v>1146.6101699999999</v>
      </c>
      <c r="T111">
        <v>206.38982999999999</v>
      </c>
      <c r="U111">
        <v>103.19491499999999</v>
      </c>
      <c r="V111">
        <v>0</v>
      </c>
      <c r="W111">
        <v>103.19491499999999</v>
      </c>
      <c r="X111">
        <v>0</v>
      </c>
      <c r="Y111">
        <f t="shared" si="23"/>
        <v>18</v>
      </c>
      <c r="Z111" t="s">
        <v>39</v>
      </c>
    </row>
    <row r="112" spans="1:26" x14ac:dyDescent="0.25">
      <c r="A112" t="s">
        <v>25</v>
      </c>
      <c r="B112" t="s">
        <v>169</v>
      </c>
      <c r="C112" t="s">
        <v>27</v>
      </c>
      <c r="D112" t="s">
        <v>79</v>
      </c>
      <c r="E112" t="s">
        <v>29</v>
      </c>
      <c r="F112" t="s">
        <v>32</v>
      </c>
      <c r="G112" t="s">
        <v>33</v>
      </c>
      <c r="H112" t="s">
        <v>32</v>
      </c>
      <c r="I112" s="2">
        <v>43088</v>
      </c>
      <c r="J112" t="s">
        <v>35</v>
      </c>
      <c r="K112" t="s">
        <v>37</v>
      </c>
      <c r="M112" t="s">
        <v>170</v>
      </c>
      <c r="N112" s="1" t="s">
        <v>57</v>
      </c>
      <c r="O112" t="s">
        <v>58</v>
      </c>
      <c r="P112" t="s">
        <v>38</v>
      </c>
      <c r="Q112">
        <v>1</v>
      </c>
      <c r="R112">
        <v>1334.74576</v>
      </c>
      <c r="S112">
        <v>1334.74576</v>
      </c>
      <c r="T112">
        <v>240.25424000000001</v>
      </c>
      <c r="U112">
        <v>120.127118</v>
      </c>
      <c r="V112">
        <v>0</v>
      </c>
      <c r="W112">
        <v>120.127118</v>
      </c>
      <c r="X112">
        <v>0</v>
      </c>
      <c r="Y112">
        <f t="shared" si="23"/>
        <v>18</v>
      </c>
      <c r="Z112" t="s">
        <v>39</v>
      </c>
    </row>
    <row r="113" spans="1:26" x14ac:dyDescent="0.25">
      <c r="A113" t="s">
        <v>25</v>
      </c>
      <c r="B113" t="s">
        <v>169</v>
      </c>
      <c r="C113" t="s">
        <v>27</v>
      </c>
      <c r="D113" t="s">
        <v>79</v>
      </c>
      <c r="E113" t="s">
        <v>29</v>
      </c>
      <c r="F113" t="s">
        <v>32</v>
      </c>
      <c r="G113" t="s">
        <v>33</v>
      </c>
      <c r="H113" t="s">
        <v>32</v>
      </c>
      <c r="I113" s="2">
        <v>43088</v>
      </c>
      <c r="J113" t="s">
        <v>35</v>
      </c>
      <c r="K113" t="s">
        <v>37</v>
      </c>
      <c r="M113" t="s">
        <v>170</v>
      </c>
      <c r="N113" s="1" t="s">
        <v>137</v>
      </c>
      <c r="O113" t="s">
        <v>138</v>
      </c>
      <c r="P113" t="s">
        <v>38</v>
      </c>
      <c r="Q113">
        <v>1</v>
      </c>
      <c r="R113">
        <v>1122.8813600000001</v>
      </c>
      <c r="S113">
        <v>1122.8813600000001</v>
      </c>
      <c r="T113">
        <v>202.11864</v>
      </c>
      <c r="U113">
        <v>101.05932199999999</v>
      </c>
      <c r="V113">
        <v>0</v>
      </c>
      <c r="W113">
        <v>101.059321</v>
      </c>
      <c r="X113">
        <v>0</v>
      </c>
      <c r="Y113">
        <f t="shared" si="23"/>
        <v>18</v>
      </c>
      <c r="Z113" t="s">
        <v>39</v>
      </c>
    </row>
    <row r="114" spans="1:26" x14ac:dyDescent="0.25">
      <c r="A114" t="s">
        <v>25</v>
      </c>
      <c r="B114" t="s">
        <v>169</v>
      </c>
      <c r="C114" t="s">
        <v>27</v>
      </c>
      <c r="D114" t="s">
        <v>79</v>
      </c>
      <c r="E114" t="s">
        <v>29</v>
      </c>
      <c r="F114" t="s">
        <v>32</v>
      </c>
      <c r="G114" t="s">
        <v>33</v>
      </c>
      <c r="H114" t="s">
        <v>32</v>
      </c>
      <c r="I114" s="2">
        <v>43088</v>
      </c>
      <c r="J114" t="s">
        <v>35</v>
      </c>
      <c r="K114" t="s">
        <v>37</v>
      </c>
      <c r="M114" t="s">
        <v>170</v>
      </c>
      <c r="N114" s="1" t="s">
        <v>140</v>
      </c>
      <c r="O114" t="s">
        <v>141</v>
      </c>
      <c r="P114" t="s">
        <v>38</v>
      </c>
      <c r="Q114">
        <v>1</v>
      </c>
      <c r="R114">
        <v>2379.66102</v>
      </c>
      <c r="S114">
        <v>2379.66102</v>
      </c>
      <c r="T114">
        <v>428.33897999999999</v>
      </c>
      <c r="U114">
        <v>214.16949099999999</v>
      </c>
      <c r="V114">
        <v>0</v>
      </c>
      <c r="W114">
        <v>214.16949</v>
      </c>
      <c r="X114">
        <v>0</v>
      </c>
      <c r="Y114">
        <f t="shared" si="23"/>
        <v>18</v>
      </c>
      <c r="Z114" t="s">
        <v>39</v>
      </c>
    </row>
    <row r="115" spans="1:26" s="3" customFormat="1" x14ac:dyDescent="0.25">
      <c r="A115" s="3" t="s">
        <v>25</v>
      </c>
      <c r="B115" s="3" t="s">
        <v>169</v>
      </c>
      <c r="C115" s="3" t="s">
        <v>27</v>
      </c>
      <c r="D115" s="3" t="s">
        <v>79</v>
      </c>
      <c r="E115" s="3" t="s">
        <v>29</v>
      </c>
      <c r="F115" s="3" t="s">
        <v>32</v>
      </c>
      <c r="G115" s="3" t="s">
        <v>61</v>
      </c>
      <c r="H115" s="3" t="s">
        <v>32</v>
      </c>
      <c r="I115" s="4">
        <v>43088</v>
      </c>
      <c r="J115" s="3" t="s">
        <v>35</v>
      </c>
      <c r="K115" s="3" t="s">
        <v>37</v>
      </c>
      <c r="M115" s="3" t="s">
        <v>170</v>
      </c>
      <c r="N115" s="5" t="s">
        <v>59</v>
      </c>
      <c r="O115" s="3" t="s">
        <v>60</v>
      </c>
      <c r="P115" s="3" t="s">
        <v>38</v>
      </c>
      <c r="Q115" s="3">
        <v>170</v>
      </c>
      <c r="R115" s="3">
        <v>5.7140000000000003E-2</v>
      </c>
      <c r="S115" s="3">
        <v>9.7138000000000009</v>
      </c>
      <c r="T115" s="3">
        <v>0.48620000000000002</v>
      </c>
      <c r="U115" s="3">
        <f t="shared" ref="U115:U116" si="38">+T115/2</f>
        <v>0.24310000000000001</v>
      </c>
      <c r="V115" s="3">
        <v>0</v>
      </c>
      <c r="W115" s="3">
        <f t="shared" ref="W115:W116" si="39">+T115/2</f>
        <v>0.24310000000000001</v>
      </c>
      <c r="X115" s="3">
        <v>0</v>
      </c>
      <c r="Y115" s="3">
        <f t="shared" si="23"/>
        <v>5</v>
      </c>
      <c r="Z115" s="3" t="s">
        <v>39</v>
      </c>
    </row>
    <row r="116" spans="1:26" s="3" customFormat="1" x14ac:dyDescent="0.25">
      <c r="A116" s="3" t="s">
        <v>25</v>
      </c>
      <c r="B116" s="3" t="s">
        <v>169</v>
      </c>
      <c r="C116" s="3" t="s">
        <v>27</v>
      </c>
      <c r="D116" s="3" t="s">
        <v>79</v>
      </c>
      <c r="E116" s="3" t="s">
        <v>29</v>
      </c>
      <c r="F116" s="3" t="s">
        <v>32</v>
      </c>
      <c r="G116" s="3" t="s">
        <v>33</v>
      </c>
      <c r="H116" s="3" t="s">
        <v>34</v>
      </c>
      <c r="I116" s="4">
        <v>43088</v>
      </c>
      <c r="J116" s="3" t="s">
        <v>35</v>
      </c>
      <c r="K116" s="3" t="s">
        <v>37</v>
      </c>
      <c r="M116" s="3" t="s">
        <v>170</v>
      </c>
      <c r="N116" s="5" t="s">
        <v>30</v>
      </c>
      <c r="O116" s="3" t="s">
        <v>31</v>
      </c>
      <c r="P116" s="3" t="s">
        <v>38</v>
      </c>
      <c r="Q116" s="3">
        <v>16000</v>
      </c>
      <c r="R116" s="3">
        <v>0.23219999999999999</v>
      </c>
      <c r="S116" s="3">
        <v>3715.2</v>
      </c>
      <c r="T116" s="3">
        <v>668.8</v>
      </c>
      <c r="U116" s="3">
        <f t="shared" si="38"/>
        <v>334.4</v>
      </c>
      <c r="V116" s="3">
        <v>0</v>
      </c>
      <c r="W116" s="3">
        <f t="shared" si="39"/>
        <v>334.4</v>
      </c>
      <c r="X116" s="3">
        <v>0</v>
      </c>
      <c r="Y116" s="3">
        <f t="shared" si="23"/>
        <v>18</v>
      </c>
      <c r="Z116" s="3" t="s">
        <v>39</v>
      </c>
    </row>
    <row r="117" spans="1:26" x14ac:dyDescent="0.25">
      <c r="A117" t="s">
        <v>25</v>
      </c>
      <c r="B117" t="s">
        <v>171</v>
      </c>
      <c r="C117" t="s">
        <v>27</v>
      </c>
      <c r="D117" t="s">
        <v>79</v>
      </c>
      <c r="E117" t="s">
        <v>29</v>
      </c>
      <c r="F117" t="s">
        <v>32</v>
      </c>
      <c r="G117" t="s">
        <v>33</v>
      </c>
      <c r="H117" t="s">
        <v>32</v>
      </c>
      <c r="I117" s="2">
        <v>43088</v>
      </c>
      <c r="J117" t="s">
        <v>35</v>
      </c>
      <c r="K117" t="s">
        <v>37</v>
      </c>
      <c r="M117" t="s">
        <v>172</v>
      </c>
      <c r="N117" s="1" t="s">
        <v>107</v>
      </c>
      <c r="O117" t="s">
        <v>108</v>
      </c>
      <c r="P117" t="s">
        <v>38</v>
      </c>
      <c r="Q117">
        <v>1</v>
      </c>
      <c r="R117">
        <v>1041.5254199999999</v>
      </c>
      <c r="S117">
        <v>1041.5254199999999</v>
      </c>
      <c r="T117">
        <v>187.47458</v>
      </c>
      <c r="U117">
        <v>93.737288000000007</v>
      </c>
      <c r="V117">
        <v>0</v>
      </c>
      <c r="W117">
        <v>93.737288000000007</v>
      </c>
      <c r="X117">
        <v>0</v>
      </c>
      <c r="Y117">
        <f t="shared" si="23"/>
        <v>18</v>
      </c>
      <c r="Z117" t="s">
        <v>39</v>
      </c>
    </row>
    <row r="118" spans="1:26" x14ac:dyDescent="0.25">
      <c r="A118" t="s">
        <v>25</v>
      </c>
      <c r="B118" t="s">
        <v>171</v>
      </c>
      <c r="C118" t="s">
        <v>27</v>
      </c>
      <c r="D118" t="s">
        <v>79</v>
      </c>
      <c r="E118" t="s">
        <v>29</v>
      </c>
      <c r="F118" t="s">
        <v>32</v>
      </c>
      <c r="G118" t="s">
        <v>33</v>
      </c>
      <c r="H118" t="s">
        <v>32</v>
      </c>
      <c r="I118" s="2">
        <v>43088</v>
      </c>
      <c r="J118" t="s">
        <v>35</v>
      </c>
      <c r="K118" t="s">
        <v>37</v>
      </c>
      <c r="M118" t="s">
        <v>172</v>
      </c>
      <c r="N118" s="1" t="s">
        <v>54</v>
      </c>
      <c r="O118" t="s">
        <v>55</v>
      </c>
      <c r="P118" t="s">
        <v>38</v>
      </c>
      <c r="Q118">
        <v>1</v>
      </c>
      <c r="R118">
        <v>1146.6101699999999</v>
      </c>
      <c r="S118">
        <v>1146.6101699999999</v>
      </c>
      <c r="T118">
        <v>206.38982999999999</v>
      </c>
      <c r="U118">
        <v>103.19491499999999</v>
      </c>
      <c r="V118">
        <v>0</v>
      </c>
      <c r="W118">
        <v>103.19491499999999</v>
      </c>
      <c r="X118">
        <v>0</v>
      </c>
      <c r="Y118">
        <f t="shared" si="23"/>
        <v>18</v>
      </c>
      <c r="Z118" t="s">
        <v>39</v>
      </c>
    </row>
    <row r="119" spans="1:26" x14ac:dyDescent="0.25">
      <c r="A119" t="s">
        <v>25</v>
      </c>
      <c r="B119" t="s">
        <v>171</v>
      </c>
      <c r="C119" t="s">
        <v>27</v>
      </c>
      <c r="D119" t="s">
        <v>79</v>
      </c>
      <c r="E119" t="s">
        <v>29</v>
      </c>
      <c r="F119" t="s">
        <v>32</v>
      </c>
      <c r="G119" t="s">
        <v>33</v>
      </c>
      <c r="H119" t="s">
        <v>32</v>
      </c>
      <c r="I119" s="2">
        <v>43088</v>
      </c>
      <c r="J119" t="s">
        <v>35</v>
      </c>
      <c r="K119" t="s">
        <v>37</v>
      </c>
      <c r="M119" t="s">
        <v>172</v>
      </c>
      <c r="N119" s="1" t="s">
        <v>57</v>
      </c>
      <c r="O119" t="s">
        <v>58</v>
      </c>
      <c r="P119" t="s">
        <v>38</v>
      </c>
      <c r="Q119">
        <v>1</v>
      </c>
      <c r="R119">
        <v>1334.74576</v>
      </c>
      <c r="S119">
        <v>1334.74576</v>
      </c>
      <c r="T119">
        <v>240.25424000000001</v>
      </c>
      <c r="U119">
        <v>120.127118</v>
      </c>
      <c r="V119">
        <v>0</v>
      </c>
      <c r="W119">
        <v>120.127118</v>
      </c>
      <c r="X119">
        <v>0</v>
      </c>
      <c r="Y119">
        <f t="shared" si="23"/>
        <v>18</v>
      </c>
      <c r="Z119" t="s">
        <v>39</v>
      </c>
    </row>
    <row r="120" spans="1:26" x14ac:dyDescent="0.25">
      <c r="A120" t="s">
        <v>25</v>
      </c>
      <c r="B120" t="s">
        <v>171</v>
      </c>
      <c r="C120" t="s">
        <v>27</v>
      </c>
      <c r="D120" t="s">
        <v>79</v>
      </c>
      <c r="E120" t="s">
        <v>29</v>
      </c>
      <c r="F120" t="s">
        <v>32</v>
      </c>
      <c r="G120" t="s">
        <v>33</v>
      </c>
      <c r="H120" t="s">
        <v>32</v>
      </c>
      <c r="I120" s="2">
        <v>43088</v>
      </c>
      <c r="J120" t="s">
        <v>35</v>
      </c>
      <c r="K120" t="s">
        <v>37</v>
      </c>
      <c r="M120" t="s">
        <v>172</v>
      </c>
      <c r="N120" s="1" t="s">
        <v>137</v>
      </c>
      <c r="O120" t="s">
        <v>138</v>
      </c>
      <c r="P120" t="s">
        <v>38</v>
      </c>
      <c r="Q120">
        <v>1</v>
      </c>
      <c r="R120">
        <v>1122.8813600000001</v>
      </c>
      <c r="S120">
        <v>1122.8813600000001</v>
      </c>
      <c r="T120">
        <v>202.11864</v>
      </c>
      <c r="U120">
        <v>101.05932199999999</v>
      </c>
      <c r="V120">
        <v>0</v>
      </c>
      <c r="W120">
        <v>101.059321</v>
      </c>
      <c r="X120">
        <v>0</v>
      </c>
      <c r="Y120">
        <f t="shared" si="23"/>
        <v>18</v>
      </c>
      <c r="Z120" t="s">
        <v>39</v>
      </c>
    </row>
    <row r="121" spans="1:26" x14ac:dyDescent="0.25">
      <c r="A121" t="s">
        <v>25</v>
      </c>
      <c r="B121" t="s">
        <v>171</v>
      </c>
      <c r="C121" t="s">
        <v>27</v>
      </c>
      <c r="D121" t="s">
        <v>79</v>
      </c>
      <c r="E121" t="s">
        <v>29</v>
      </c>
      <c r="F121" t="s">
        <v>32</v>
      </c>
      <c r="G121" t="s">
        <v>33</v>
      </c>
      <c r="H121" t="s">
        <v>32</v>
      </c>
      <c r="I121" s="2">
        <v>43088</v>
      </c>
      <c r="J121" t="s">
        <v>35</v>
      </c>
      <c r="K121" t="s">
        <v>37</v>
      </c>
      <c r="M121" t="s">
        <v>172</v>
      </c>
      <c r="N121" s="1" t="s">
        <v>140</v>
      </c>
      <c r="O121" t="s">
        <v>141</v>
      </c>
      <c r="P121" t="s">
        <v>38</v>
      </c>
      <c r="Q121">
        <v>1</v>
      </c>
      <c r="R121">
        <v>2379.66102</v>
      </c>
      <c r="S121">
        <v>2379.66102</v>
      </c>
      <c r="T121">
        <v>428.33897999999999</v>
      </c>
      <c r="U121">
        <v>214.16949099999999</v>
      </c>
      <c r="V121">
        <v>0</v>
      </c>
      <c r="W121">
        <v>214.16949</v>
      </c>
      <c r="X121">
        <v>0</v>
      </c>
      <c r="Y121">
        <f t="shared" si="23"/>
        <v>18</v>
      </c>
      <c r="Z121" t="s">
        <v>39</v>
      </c>
    </row>
    <row r="122" spans="1:26" s="3" customFormat="1" x14ac:dyDescent="0.25">
      <c r="A122" s="3" t="s">
        <v>25</v>
      </c>
      <c r="B122" s="3" t="s">
        <v>171</v>
      </c>
      <c r="C122" s="3" t="s">
        <v>27</v>
      </c>
      <c r="D122" s="3" t="s">
        <v>79</v>
      </c>
      <c r="E122" s="3" t="s">
        <v>29</v>
      </c>
      <c r="F122" s="3" t="s">
        <v>32</v>
      </c>
      <c r="G122" s="3" t="s">
        <v>61</v>
      </c>
      <c r="H122" s="3" t="s">
        <v>32</v>
      </c>
      <c r="I122" s="4">
        <v>43088</v>
      </c>
      <c r="J122" s="3" t="s">
        <v>35</v>
      </c>
      <c r="K122" s="3" t="s">
        <v>37</v>
      </c>
      <c r="M122" s="3" t="s">
        <v>172</v>
      </c>
      <c r="N122" s="5" t="s">
        <v>59</v>
      </c>
      <c r="O122" s="3" t="s">
        <v>60</v>
      </c>
      <c r="P122" s="3" t="s">
        <v>38</v>
      </c>
      <c r="Q122" s="3">
        <v>170</v>
      </c>
      <c r="R122" s="3">
        <v>5.7140000000000003E-2</v>
      </c>
      <c r="S122" s="3">
        <v>9.7138000000000009</v>
      </c>
      <c r="T122" s="3">
        <v>0.48620000000000002</v>
      </c>
      <c r="U122" s="3">
        <f t="shared" ref="U122:U123" si="40">+T122/2</f>
        <v>0.24310000000000001</v>
      </c>
      <c r="V122" s="3">
        <v>0</v>
      </c>
      <c r="W122" s="3">
        <f t="shared" ref="W122:W123" si="41">+T122/2</f>
        <v>0.24310000000000001</v>
      </c>
      <c r="X122" s="3">
        <v>0</v>
      </c>
      <c r="Y122" s="3">
        <f t="shared" si="23"/>
        <v>5</v>
      </c>
      <c r="Z122" s="3" t="s">
        <v>39</v>
      </c>
    </row>
    <row r="123" spans="1:26" s="3" customFormat="1" x14ac:dyDescent="0.25">
      <c r="A123" s="3" t="s">
        <v>25</v>
      </c>
      <c r="B123" s="3" t="s">
        <v>171</v>
      </c>
      <c r="C123" s="3" t="s">
        <v>27</v>
      </c>
      <c r="D123" s="3" t="s">
        <v>79</v>
      </c>
      <c r="E123" s="3" t="s">
        <v>29</v>
      </c>
      <c r="F123" s="3" t="s">
        <v>32</v>
      </c>
      <c r="G123" s="3" t="s">
        <v>33</v>
      </c>
      <c r="H123" s="3" t="s">
        <v>34</v>
      </c>
      <c r="I123" s="4">
        <v>43088</v>
      </c>
      <c r="J123" s="3" t="s">
        <v>35</v>
      </c>
      <c r="K123" s="3" t="s">
        <v>37</v>
      </c>
      <c r="M123" s="3" t="s">
        <v>172</v>
      </c>
      <c r="N123" s="5" t="s">
        <v>30</v>
      </c>
      <c r="O123" s="3" t="s">
        <v>31</v>
      </c>
      <c r="P123" s="3" t="s">
        <v>38</v>
      </c>
      <c r="Q123" s="3">
        <v>16000</v>
      </c>
      <c r="R123" s="3">
        <v>0.23219999999999999</v>
      </c>
      <c r="S123" s="3">
        <v>3715.2</v>
      </c>
      <c r="T123" s="3">
        <v>668.8</v>
      </c>
      <c r="U123" s="3">
        <f t="shared" si="40"/>
        <v>334.4</v>
      </c>
      <c r="V123" s="3">
        <v>0</v>
      </c>
      <c r="W123" s="3">
        <f t="shared" si="41"/>
        <v>334.4</v>
      </c>
      <c r="X123" s="3">
        <v>0</v>
      </c>
      <c r="Y123" s="3">
        <f t="shared" si="23"/>
        <v>18</v>
      </c>
      <c r="Z123" s="3" t="s">
        <v>39</v>
      </c>
    </row>
    <row r="124" spans="1:26" x14ac:dyDescent="0.25">
      <c r="A124" t="s">
        <v>25</v>
      </c>
      <c r="B124" t="s">
        <v>173</v>
      </c>
      <c r="C124" t="s">
        <v>27</v>
      </c>
      <c r="D124" t="s">
        <v>79</v>
      </c>
      <c r="E124" t="s">
        <v>29</v>
      </c>
      <c r="F124" t="s">
        <v>32</v>
      </c>
      <c r="G124" t="s">
        <v>33</v>
      </c>
      <c r="H124" t="s">
        <v>32</v>
      </c>
      <c r="I124" s="2">
        <v>43088</v>
      </c>
      <c r="J124" t="s">
        <v>35</v>
      </c>
      <c r="K124" t="s">
        <v>37</v>
      </c>
      <c r="M124" t="s">
        <v>174</v>
      </c>
      <c r="N124" s="1" t="s">
        <v>107</v>
      </c>
      <c r="O124" t="s">
        <v>108</v>
      </c>
      <c r="P124" t="s">
        <v>38</v>
      </c>
      <c r="Q124">
        <v>1</v>
      </c>
      <c r="R124">
        <v>1041.5254199999999</v>
      </c>
      <c r="S124">
        <v>1041.5254199999999</v>
      </c>
      <c r="T124">
        <v>187.47458</v>
      </c>
      <c r="U124">
        <v>93.737288000000007</v>
      </c>
      <c r="V124">
        <v>0</v>
      </c>
      <c r="W124">
        <v>93.737288000000007</v>
      </c>
      <c r="X124">
        <v>0</v>
      </c>
      <c r="Y124">
        <f t="shared" si="23"/>
        <v>18</v>
      </c>
      <c r="Z124" t="s">
        <v>39</v>
      </c>
    </row>
    <row r="125" spans="1:26" x14ac:dyDescent="0.25">
      <c r="A125" t="s">
        <v>25</v>
      </c>
      <c r="B125" t="s">
        <v>173</v>
      </c>
      <c r="C125" t="s">
        <v>27</v>
      </c>
      <c r="D125" t="s">
        <v>79</v>
      </c>
      <c r="E125" t="s">
        <v>29</v>
      </c>
      <c r="F125" t="s">
        <v>32</v>
      </c>
      <c r="G125" t="s">
        <v>33</v>
      </c>
      <c r="H125" t="s">
        <v>32</v>
      </c>
      <c r="I125" s="2">
        <v>43088</v>
      </c>
      <c r="J125" t="s">
        <v>35</v>
      </c>
      <c r="K125" t="s">
        <v>37</v>
      </c>
      <c r="M125" t="s">
        <v>174</v>
      </c>
      <c r="N125" s="1" t="s">
        <v>54</v>
      </c>
      <c r="O125" t="s">
        <v>55</v>
      </c>
      <c r="P125" t="s">
        <v>38</v>
      </c>
      <c r="Q125">
        <v>1</v>
      </c>
      <c r="R125">
        <v>1146.6101699999999</v>
      </c>
      <c r="S125">
        <v>1146.6101699999999</v>
      </c>
      <c r="T125">
        <v>206.38982999999999</v>
      </c>
      <c r="U125">
        <v>103.19491499999999</v>
      </c>
      <c r="V125">
        <v>0</v>
      </c>
      <c r="W125">
        <v>103.19491499999999</v>
      </c>
      <c r="X125">
        <v>0</v>
      </c>
      <c r="Y125">
        <f t="shared" si="23"/>
        <v>18</v>
      </c>
      <c r="Z125" t="s">
        <v>39</v>
      </c>
    </row>
    <row r="126" spans="1:26" x14ac:dyDescent="0.25">
      <c r="A126" t="s">
        <v>25</v>
      </c>
      <c r="B126" t="s">
        <v>173</v>
      </c>
      <c r="C126" t="s">
        <v>27</v>
      </c>
      <c r="D126" t="s">
        <v>79</v>
      </c>
      <c r="E126" t="s">
        <v>29</v>
      </c>
      <c r="F126" t="s">
        <v>32</v>
      </c>
      <c r="G126" t="s">
        <v>33</v>
      </c>
      <c r="H126" t="s">
        <v>32</v>
      </c>
      <c r="I126" s="2">
        <v>43088</v>
      </c>
      <c r="J126" t="s">
        <v>35</v>
      </c>
      <c r="K126" t="s">
        <v>37</v>
      </c>
      <c r="M126" t="s">
        <v>174</v>
      </c>
      <c r="N126" s="1" t="s">
        <v>57</v>
      </c>
      <c r="O126" t="s">
        <v>58</v>
      </c>
      <c r="P126" t="s">
        <v>38</v>
      </c>
      <c r="Q126">
        <v>1</v>
      </c>
      <c r="R126">
        <v>1334.74576</v>
      </c>
      <c r="S126">
        <v>1334.74576</v>
      </c>
      <c r="T126">
        <v>240.25424000000001</v>
      </c>
      <c r="U126">
        <v>120.127118</v>
      </c>
      <c r="V126">
        <v>0</v>
      </c>
      <c r="W126">
        <v>120.127118</v>
      </c>
      <c r="X126">
        <v>0</v>
      </c>
      <c r="Y126">
        <f t="shared" si="23"/>
        <v>18</v>
      </c>
      <c r="Z126" t="s">
        <v>39</v>
      </c>
    </row>
    <row r="127" spans="1:26" x14ac:dyDescent="0.25">
      <c r="A127" t="s">
        <v>25</v>
      </c>
      <c r="B127" t="s">
        <v>173</v>
      </c>
      <c r="C127" t="s">
        <v>27</v>
      </c>
      <c r="D127" t="s">
        <v>79</v>
      </c>
      <c r="E127" t="s">
        <v>29</v>
      </c>
      <c r="F127" t="s">
        <v>32</v>
      </c>
      <c r="G127" t="s">
        <v>33</v>
      </c>
      <c r="H127" t="s">
        <v>32</v>
      </c>
      <c r="I127" s="2">
        <v>43088</v>
      </c>
      <c r="J127" t="s">
        <v>35</v>
      </c>
      <c r="K127" t="s">
        <v>37</v>
      </c>
      <c r="M127" t="s">
        <v>174</v>
      </c>
      <c r="N127" s="1" t="s">
        <v>137</v>
      </c>
      <c r="O127" t="s">
        <v>138</v>
      </c>
      <c r="P127" t="s">
        <v>38</v>
      </c>
      <c r="Q127">
        <v>1</v>
      </c>
      <c r="R127">
        <v>1122.8813600000001</v>
      </c>
      <c r="S127">
        <v>1122.8813600000001</v>
      </c>
      <c r="T127">
        <v>202.11864</v>
      </c>
      <c r="U127">
        <v>101.05932199999999</v>
      </c>
      <c r="V127">
        <v>0</v>
      </c>
      <c r="W127">
        <v>101.059321</v>
      </c>
      <c r="X127">
        <v>0</v>
      </c>
      <c r="Y127">
        <f t="shared" si="23"/>
        <v>18</v>
      </c>
      <c r="Z127" t="s">
        <v>39</v>
      </c>
    </row>
    <row r="128" spans="1:26" x14ac:dyDescent="0.25">
      <c r="A128" t="s">
        <v>25</v>
      </c>
      <c r="B128" t="s">
        <v>173</v>
      </c>
      <c r="C128" t="s">
        <v>27</v>
      </c>
      <c r="D128" t="s">
        <v>79</v>
      </c>
      <c r="E128" t="s">
        <v>29</v>
      </c>
      <c r="F128" t="s">
        <v>32</v>
      </c>
      <c r="G128" t="s">
        <v>33</v>
      </c>
      <c r="H128" t="s">
        <v>32</v>
      </c>
      <c r="I128" s="2">
        <v>43088</v>
      </c>
      <c r="J128" t="s">
        <v>35</v>
      </c>
      <c r="K128" t="s">
        <v>37</v>
      </c>
      <c r="M128" t="s">
        <v>174</v>
      </c>
      <c r="N128" s="1" t="s">
        <v>140</v>
      </c>
      <c r="O128" t="s">
        <v>141</v>
      </c>
      <c r="P128" t="s">
        <v>38</v>
      </c>
      <c r="Q128">
        <v>1</v>
      </c>
      <c r="R128">
        <v>2379.66102</v>
      </c>
      <c r="S128">
        <v>2379.66102</v>
      </c>
      <c r="T128">
        <v>428.33897999999999</v>
      </c>
      <c r="U128">
        <v>214.16949099999999</v>
      </c>
      <c r="V128">
        <v>0</v>
      </c>
      <c r="W128">
        <v>214.16949</v>
      </c>
      <c r="X128">
        <v>0</v>
      </c>
      <c r="Y128">
        <f t="shared" si="23"/>
        <v>18</v>
      </c>
      <c r="Z128" t="s">
        <v>39</v>
      </c>
    </row>
    <row r="129" spans="1:26" s="3" customFormat="1" x14ac:dyDescent="0.25">
      <c r="A129" s="3" t="s">
        <v>25</v>
      </c>
      <c r="B129" s="3" t="s">
        <v>173</v>
      </c>
      <c r="C129" s="3" t="s">
        <v>27</v>
      </c>
      <c r="D129" s="3" t="s">
        <v>79</v>
      </c>
      <c r="E129" s="3" t="s">
        <v>29</v>
      </c>
      <c r="F129" s="3" t="s">
        <v>32</v>
      </c>
      <c r="G129" s="3" t="s">
        <v>61</v>
      </c>
      <c r="H129" s="3" t="s">
        <v>32</v>
      </c>
      <c r="I129" s="4">
        <v>43088</v>
      </c>
      <c r="J129" s="3" t="s">
        <v>35</v>
      </c>
      <c r="K129" s="3" t="s">
        <v>37</v>
      </c>
      <c r="M129" s="3" t="s">
        <v>174</v>
      </c>
      <c r="N129" s="5" t="s">
        <v>59</v>
      </c>
      <c r="O129" s="3" t="s">
        <v>60</v>
      </c>
      <c r="P129" s="3" t="s">
        <v>38</v>
      </c>
      <c r="Q129" s="3">
        <v>270</v>
      </c>
      <c r="R129" s="3">
        <v>5.7140000000000003E-2</v>
      </c>
      <c r="S129" s="3">
        <v>15.4278</v>
      </c>
      <c r="T129" s="3">
        <v>0.7722</v>
      </c>
      <c r="U129" s="3">
        <f t="shared" ref="U129:U130" si="42">+T129/2</f>
        <v>0.3861</v>
      </c>
      <c r="V129" s="3">
        <v>0</v>
      </c>
      <c r="W129" s="3">
        <f t="shared" ref="W129:W130" si="43">+T129/2</f>
        <v>0.3861</v>
      </c>
      <c r="X129" s="3">
        <v>0</v>
      </c>
      <c r="Y129" s="3">
        <f t="shared" si="23"/>
        <v>5</v>
      </c>
      <c r="Z129" s="3" t="s">
        <v>39</v>
      </c>
    </row>
    <row r="130" spans="1:26" s="3" customFormat="1" x14ac:dyDescent="0.25">
      <c r="A130" s="3" t="s">
        <v>25</v>
      </c>
      <c r="B130" s="3" t="s">
        <v>173</v>
      </c>
      <c r="C130" s="3" t="s">
        <v>27</v>
      </c>
      <c r="D130" s="3" t="s">
        <v>79</v>
      </c>
      <c r="E130" s="3" t="s">
        <v>29</v>
      </c>
      <c r="F130" s="3" t="s">
        <v>32</v>
      </c>
      <c r="G130" s="3" t="s">
        <v>33</v>
      </c>
      <c r="H130" s="3" t="s">
        <v>34</v>
      </c>
      <c r="I130" s="4">
        <v>43088</v>
      </c>
      <c r="J130" s="3" t="s">
        <v>35</v>
      </c>
      <c r="K130" s="3" t="s">
        <v>37</v>
      </c>
      <c r="M130" s="3" t="s">
        <v>174</v>
      </c>
      <c r="N130" s="5" t="s">
        <v>30</v>
      </c>
      <c r="O130" s="3" t="s">
        <v>31</v>
      </c>
      <c r="P130" s="3" t="s">
        <v>38</v>
      </c>
      <c r="Q130" s="3">
        <v>16000</v>
      </c>
      <c r="R130" s="3">
        <v>0.23219999999999999</v>
      </c>
      <c r="S130" s="3">
        <v>3715.2</v>
      </c>
      <c r="T130" s="3">
        <v>668.8</v>
      </c>
      <c r="U130" s="3">
        <f t="shared" si="42"/>
        <v>334.4</v>
      </c>
      <c r="V130" s="3">
        <v>0</v>
      </c>
      <c r="W130" s="3">
        <f t="shared" si="43"/>
        <v>334.4</v>
      </c>
      <c r="X130" s="3">
        <v>0</v>
      </c>
      <c r="Y130" s="3">
        <f t="shared" si="23"/>
        <v>18</v>
      </c>
      <c r="Z130" s="3" t="s">
        <v>39</v>
      </c>
    </row>
    <row r="131" spans="1:26" x14ac:dyDescent="0.25">
      <c r="A131" t="s">
        <v>25</v>
      </c>
      <c r="B131" t="s">
        <v>175</v>
      </c>
      <c r="C131" t="s">
        <v>27</v>
      </c>
      <c r="D131" t="s">
        <v>79</v>
      </c>
      <c r="E131" t="s">
        <v>29</v>
      </c>
      <c r="F131" t="s">
        <v>32</v>
      </c>
      <c r="G131" t="s">
        <v>33</v>
      </c>
      <c r="H131" t="s">
        <v>32</v>
      </c>
      <c r="I131" s="2">
        <v>43088</v>
      </c>
      <c r="J131" t="s">
        <v>35</v>
      </c>
      <c r="K131" t="s">
        <v>37</v>
      </c>
      <c r="M131" t="s">
        <v>176</v>
      </c>
      <c r="N131" s="1" t="s">
        <v>104</v>
      </c>
      <c r="O131" t="s">
        <v>105</v>
      </c>
      <c r="P131" t="s">
        <v>38</v>
      </c>
      <c r="Q131">
        <v>1</v>
      </c>
      <c r="R131">
        <v>1149.15254</v>
      </c>
      <c r="S131">
        <v>1149.15254</v>
      </c>
      <c r="T131">
        <v>206.84746000000001</v>
      </c>
      <c r="U131">
        <v>103.423728</v>
      </c>
      <c r="V131">
        <v>0</v>
      </c>
      <c r="W131">
        <v>103.423728</v>
      </c>
      <c r="X131">
        <v>0</v>
      </c>
      <c r="Y131">
        <f t="shared" ref="Y131:Y194" si="44">ROUND(((U131+V131+W131+X131)*100)/S131,0)</f>
        <v>18</v>
      </c>
      <c r="Z131" t="s">
        <v>39</v>
      </c>
    </row>
    <row r="132" spans="1:26" x14ac:dyDescent="0.25">
      <c r="A132" t="s">
        <v>25</v>
      </c>
      <c r="B132" t="s">
        <v>175</v>
      </c>
      <c r="C132" t="s">
        <v>27</v>
      </c>
      <c r="D132" t="s">
        <v>79</v>
      </c>
      <c r="E132" t="s">
        <v>29</v>
      </c>
      <c r="F132" t="s">
        <v>32</v>
      </c>
      <c r="G132" t="s">
        <v>33</v>
      </c>
      <c r="H132" t="s">
        <v>32</v>
      </c>
      <c r="I132" s="2">
        <v>43088</v>
      </c>
      <c r="J132" t="s">
        <v>35</v>
      </c>
      <c r="K132" t="s">
        <v>37</v>
      </c>
      <c r="M132" t="s">
        <v>176</v>
      </c>
      <c r="N132" s="1" t="s">
        <v>107</v>
      </c>
      <c r="O132" t="s">
        <v>108</v>
      </c>
      <c r="P132" t="s">
        <v>38</v>
      </c>
      <c r="Q132">
        <v>1</v>
      </c>
      <c r="R132">
        <v>1041.5254199999999</v>
      </c>
      <c r="S132">
        <v>1041.5254199999999</v>
      </c>
      <c r="T132">
        <v>187.47458</v>
      </c>
      <c r="U132">
        <v>93.737288000000007</v>
      </c>
      <c r="V132">
        <v>0</v>
      </c>
      <c r="W132">
        <v>93.737288000000007</v>
      </c>
      <c r="X132">
        <v>0</v>
      </c>
      <c r="Y132">
        <f t="shared" si="44"/>
        <v>18</v>
      </c>
      <c r="Z132" t="s">
        <v>39</v>
      </c>
    </row>
    <row r="133" spans="1:26" x14ac:dyDescent="0.25">
      <c r="A133" t="s">
        <v>25</v>
      </c>
      <c r="B133" t="s">
        <v>175</v>
      </c>
      <c r="C133" t="s">
        <v>27</v>
      </c>
      <c r="D133" t="s">
        <v>79</v>
      </c>
      <c r="E133" t="s">
        <v>29</v>
      </c>
      <c r="F133" t="s">
        <v>32</v>
      </c>
      <c r="G133" t="s">
        <v>33</v>
      </c>
      <c r="H133" t="s">
        <v>32</v>
      </c>
      <c r="I133" s="2">
        <v>43088</v>
      </c>
      <c r="J133" t="s">
        <v>35</v>
      </c>
      <c r="K133" t="s">
        <v>37</v>
      </c>
      <c r="M133" t="s">
        <v>176</v>
      </c>
      <c r="N133" s="1" t="s">
        <v>109</v>
      </c>
      <c r="O133" t="s">
        <v>110</v>
      </c>
      <c r="P133" t="s">
        <v>38</v>
      </c>
      <c r="Q133">
        <v>1</v>
      </c>
      <c r="R133">
        <v>126.27119</v>
      </c>
      <c r="S133">
        <v>126.27119</v>
      </c>
      <c r="T133">
        <v>22.728809999999999</v>
      </c>
      <c r="U133">
        <v>11.364407</v>
      </c>
      <c r="V133">
        <v>0</v>
      </c>
      <c r="W133">
        <v>11.364407</v>
      </c>
      <c r="X133">
        <v>0</v>
      </c>
      <c r="Y133">
        <f t="shared" si="44"/>
        <v>18</v>
      </c>
      <c r="Z133" t="s">
        <v>39</v>
      </c>
    </row>
    <row r="134" spans="1:26" x14ac:dyDescent="0.25">
      <c r="A134" t="s">
        <v>25</v>
      </c>
      <c r="B134" t="s">
        <v>175</v>
      </c>
      <c r="C134" t="s">
        <v>27</v>
      </c>
      <c r="D134" t="s">
        <v>79</v>
      </c>
      <c r="E134" t="s">
        <v>29</v>
      </c>
      <c r="F134" t="s">
        <v>32</v>
      </c>
      <c r="G134" t="s">
        <v>33</v>
      </c>
      <c r="H134" t="s">
        <v>32</v>
      </c>
      <c r="I134" s="2">
        <v>43088</v>
      </c>
      <c r="J134" t="s">
        <v>35</v>
      </c>
      <c r="K134" t="s">
        <v>37</v>
      </c>
      <c r="M134" t="s">
        <v>176</v>
      </c>
      <c r="N134" s="1" t="s">
        <v>165</v>
      </c>
      <c r="O134" t="s">
        <v>166</v>
      </c>
      <c r="P134" t="s">
        <v>38</v>
      </c>
      <c r="Q134">
        <v>1</v>
      </c>
      <c r="R134">
        <v>1714.40678</v>
      </c>
      <c r="S134">
        <v>1714.40678</v>
      </c>
      <c r="T134">
        <v>308.59321999999997</v>
      </c>
      <c r="U134">
        <v>154.29660999999999</v>
      </c>
      <c r="V134">
        <v>0</v>
      </c>
      <c r="W134">
        <v>154.29660899999999</v>
      </c>
      <c r="X134">
        <v>0</v>
      </c>
      <c r="Y134">
        <f t="shared" si="44"/>
        <v>18</v>
      </c>
      <c r="Z134" t="s">
        <v>39</v>
      </c>
    </row>
    <row r="135" spans="1:26" s="3" customFormat="1" x14ac:dyDescent="0.25">
      <c r="A135" s="3" t="s">
        <v>25</v>
      </c>
      <c r="B135" s="3" t="s">
        <v>175</v>
      </c>
      <c r="C135" s="3" t="s">
        <v>27</v>
      </c>
      <c r="D135" s="3" t="s">
        <v>79</v>
      </c>
      <c r="E135" s="3" t="s">
        <v>29</v>
      </c>
      <c r="F135" s="3" t="s">
        <v>32</v>
      </c>
      <c r="G135" s="3" t="s">
        <v>61</v>
      </c>
      <c r="H135" s="3" t="s">
        <v>32</v>
      </c>
      <c r="I135" s="4">
        <v>43088</v>
      </c>
      <c r="J135" s="3" t="s">
        <v>35</v>
      </c>
      <c r="K135" s="3" t="s">
        <v>37</v>
      </c>
      <c r="M135" s="3" t="s">
        <v>176</v>
      </c>
      <c r="N135" s="5" t="s">
        <v>59</v>
      </c>
      <c r="O135" s="3" t="s">
        <v>60</v>
      </c>
      <c r="P135" s="3" t="s">
        <v>38</v>
      </c>
      <c r="Q135" s="3">
        <v>250</v>
      </c>
      <c r="R135" s="3">
        <v>5.7140000000000003E-2</v>
      </c>
      <c r="S135" s="3">
        <v>14.285</v>
      </c>
      <c r="T135" s="3">
        <v>0.71499999999999997</v>
      </c>
      <c r="U135" s="3">
        <f t="shared" ref="U135:U137" si="45">+T135/2</f>
        <v>0.35749999999999998</v>
      </c>
      <c r="V135" s="3">
        <v>0</v>
      </c>
      <c r="W135" s="3">
        <f t="shared" ref="W135:W137" si="46">+T135/2</f>
        <v>0.35749999999999998</v>
      </c>
      <c r="X135" s="3">
        <v>0</v>
      </c>
      <c r="Y135" s="3">
        <f t="shared" si="44"/>
        <v>5</v>
      </c>
      <c r="Z135" s="3" t="s">
        <v>39</v>
      </c>
    </row>
    <row r="136" spans="1:26" s="3" customFormat="1" x14ac:dyDescent="0.25">
      <c r="A136" s="3" t="s">
        <v>25</v>
      </c>
      <c r="B136" s="3" t="s">
        <v>175</v>
      </c>
      <c r="C136" s="3" t="s">
        <v>27</v>
      </c>
      <c r="D136" s="3" t="s">
        <v>79</v>
      </c>
      <c r="E136" s="3" t="s">
        <v>29</v>
      </c>
      <c r="F136" s="3" t="s">
        <v>32</v>
      </c>
      <c r="G136" s="3" t="s">
        <v>33</v>
      </c>
      <c r="H136" s="3" t="s">
        <v>34</v>
      </c>
      <c r="I136" s="4">
        <v>43088</v>
      </c>
      <c r="J136" s="3" t="s">
        <v>35</v>
      </c>
      <c r="K136" s="3" t="s">
        <v>37</v>
      </c>
      <c r="M136" s="3" t="s">
        <v>176</v>
      </c>
      <c r="N136" s="5" t="s">
        <v>30</v>
      </c>
      <c r="O136" s="3" t="s">
        <v>31</v>
      </c>
      <c r="P136" s="3" t="s">
        <v>38</v>
      </c>
      <c r="Q136" s="3">
        <v>16000</v>
      </c>
      <c r="R136" s="3">
        <v>0.23219999999999999</v>
      </c>
      <c r="S136" s="3">
        <v>3715.2</v>
      </c>
      <c r="T136" s="3">
        <v>668.8</v>
      </c>
      <c r="U136" s="3">
        <f t="shared" si="45"/>
        <v>334.4</v>
      </c>
      <c r="V136" s="3">
        <v>0</v>
      </c>
      <c r="W136" s="3">
        <f t="shared" si="46"/>
        <v>334.4</v>
      </c>
      <c r="X136" s="3">
        <v>0</v>
      </c>
      <c r="Y136" s="3">
        <f t="shared" si="44"/>
        <v>18</v>
      </c>
      <c r="Z136" s="3" t="s">
        <v>39</v>
      </c>
    </row>
    <row r="137" spans="1:26" s="3" customFormat="1" x14ac:dyDescent="0.25">
      <c r="A137" s="3" t="s">
        <v>25</v>
      </c>
      <c r="B137" s="3" t="s">
        <v>177</v>
      </c>
      <c r="C137" s="3" t="s">
        <v>27</v>
      </c>
      <c r="D137" s="3" t="s">
        <v>28</v>
      </c>
      <c r="E137" s="3" t="s">
        <v>29</v>
      </c>
      <c r="F137" s="3" t="s">
        <v>32</v>
      </c>
      <c r="G137" s="3" t="s">
        <v>33</v>
      </c>
      <c r="H137" s="3" t="s">
        <v>34</v>
      </c>
      <c r="I137" s="4">
        <v>43088</v>
      </c>
      <c r="J137" s="3" t="s">
        <v>41</v>
      </c>
      <c r="K137" s="3" t="s">
        <v>43</v>
      </c>
      <c r="M137" s="3" t="s">
        <v>145</v>
      </c>
      <c r="N137" s="5" t="s">
        <v>30</v>
      </c>
      <c r="O137" s="3" t="s">
        <v>31</v>
      </c>
      <c r="P137" s="3" t="s">
        <v>38</v>
      </c>
      <c r="Q137" s="3">
        <v>2000</v>
      </c>
      <c r="R137" s="3">
        <v>0.23219999999999999</v>
      </c>
      <c r="S137" s="3">
        <v>464.4</v>
      </c>
      <c r="T137" s="3">
        <v>83.6</v>
      </c>
      <c r="U137" s="3">
        <f t="shared" si="45"/>
        <v>41.8</v>
      </c>
      <c r="V137" s="3">
        <v>0</v>
      </c>
      <c r="W137" s="3">
        <f t="shared" si="46"/>
        <v>41.8</v>
      </c>
      <c r="X137" s="3">
        <v>0</v>
      </c>
      <c r="Y137" s="3">
        <f t="shared" si="44"/>
        <v>18</v>
      </c>
      <c r="Z137" s="3" t="s">
        <v>39</v>
      </c>
    </row>
    <row r="138" spans="1:26" x14ac:dyDescent="0.25">
      <c r="A138" t="s">
        <v>25</v>
      </c>
      <c r="B138" t="s">
        <v>178</v>
      </c>
      <c r="C138" t="s">
        <v>27</v>
      </c>
      <c r="D138" t="s">
        <v>28</v>
      </c>
      <c r="E138" t="s">
        <v>29</v>
      </c>
      <c r="F138" t="s">
        <v>32</v>
      </c>
      <c r="G138" t="s">
        <v>33</v>
      </c>
      <c r="H138" t="s">
        <v>32</v>
      </c>
      <c r="I138" s="2">
        <v>43088</v>
      </c>
      <c r="J138" t="s">
        <v>35</v>
      </c>
      <c r="K138" t="s">
        <v>37</v>
      </c>
      <c r="M138" t="s">
        <v>181</v>
      </c>
      <c r="N138" s="1" t="s">
        <v>179</v>
      </c>
      <c r="O138" t="s">
        <v>180</v>
      </c>
      <c r="P138" t="s">
        <v>38</v>
      </c>
      <c r="Q138">
        <v>1</v>
      </c>
      <c r="R138">
        <v>119.53125</v>
      </c>
      <c r="S138">
        <v>119.53125</v>
      </c>
      <c r="T138">
        <v>33.46875</v>
      </c>
      <c r="U138">
        <v>16.734375</v>
      </c>
      <c r="V138">
        <v>0</v>
      </c>
      <c r="W138">
        <v>16.734375</v>
      </c>
      <c r="X138">
        <v>0</v>
      </c>
      <c r="Y138">
        <f t="shared" si="44"/>
        <v>28</v>
      </c>
      <c r="Z138" t="s">
        <v>39</v>
      </c>
    </row>
    <row r="139" spans="1:26" s="3" customFormat="1" x14ac:dyDescent="0.25">
      <c r="A139" s="3" t="s">
        <v>25</v>
      </c>
      <c r="B139" s="3" t="s">
        <v>178</v>
      </c>
      <c r="C139" s="3" t="s">
        <v>27</v>
      </c>
      <c r="D139" s="3" t="s">
        <v>28</v>
      </c>
      <c r="E139" s="3" t="s">
        <v>29</v>
      </c>
      <c r="F139" s="3" t="s">
        <v>32</v>
      </c>
      <c r="G139" s="3" t="s">
        <v>33</v>
      </c>
      <c r="H139" s="3" t="s">
        <v>34</v>
      </c>
      <c r="I139" s="4">
        <v>43088</v>
      </c>
      <c r="J139" s="3" t="s">
        <v>35</v>
      </c>
      <c r="K139" s="3" t="s">
        <v>37</v>
      </c>
      <c r="M139" s="3" t="s">
        <v>181</v>
      </c>
      <c r="N139" s="5" t="s">
        <v>45</v>
      </c>
      <c r="O139" s="3" t="s">
        <v>46</v>
      </c>
      <c r="P139" s="3" t="s">
        <v>38</v>
      </c>
      <c r="Q139" s="3">
        <v>2000</v>
      </c>
      <c r="R139" s="3">
        <v>0.17712</v>
      </c>
      <c r="S139" s="3">
        <v>354.24</v>
      </c>
      <c r="T139" s="3">
        <v>63.76</v>
      </c>
      <c r="U139" s="3">
        <f>+T139/2</f>
        <v>31.88</v>
      </c>
      <c r="V139" s="3">
        <v>0</v>
      </c>
      <c r="W139" s="3">
        <f>+T139/2</f>
        <v>31.88</v>
      </c>
      <c r="X139" s="3">
        <v>0</v>
      </c>
      <c r="Y139" s="3">
        <f t="shared" si="44"/>
        <v>18</v>
      </c>
      <c r="Z139" s="3" t="s">
        <v>39</v>
      </c>
    </row>
    <row r="140" spans="1:26" x14ac:dyDescent="0.25">
      <c r="A140" t="s">
        <v>25</v>
      </c>
      <c r="B140" t="s">
        <v>182</v>
      </c>
      <c r="C140" t="s">
        <v>27</v>
      </c>
      <c r="D140" t="s">
        <v>28</v>
      </c>
      <c r="E140" t="s">
        <v>29</v>
      </c>
      <c r="F140" t="s">
        <v>32</v>
      </c>
      <c r="G140" t="s">
        <v>33</v>
      </c>
      <c r="H140" t="s">
        <v>32</v>
      </c>
      <c r="I140" s="2">
        <v>43088</v>
      </c>
      <c r="J140" t="s">
        <v>35</v>
      </c>
      <c r="K140" t="s">
        <v>37</v>
      </c>
      <c r="M140" t="s">
        <v>183</v>
      </c>
      <c r="N140" s="1" t="s">
        <v>137</v>
      </c>
      <c r="O140" t="s">
        <v>138</v>
      </c>
      <c r="P140" t="s">
        <v>38</v>
      </c>
      <c r="Q140">
        <v>1</v>
      </c>
      <c r="R140">
        <v>1122.8813600000001</v>
      </c>
      <c r="S140">
        <v>1122.8813600000001</v>
      </c>
      <c r="T140">
        <v>202.11864</v>
      </c>
      <c r="U140">
        <v>101.05932199999999</v>
      </c>
      <c r="V140">
        <v>0</v>
      </c>
      <c r="W140">
        <v>101.059321</v>
      </c>
      <c r="X140">
        <v>0</v>
      </c>
      <c r="Y140">
        <f t="shared" si="44"/>
        <v>18</v>
      </c>
      <c r="Z140" t="s">
        <v>39</v>
      </c>
    </row>
    <row r="141" spans="1:26" x14ac:dyDescent="0.25">
      <c r="A141" t="s">
        <v>25</v>
      </c>
      <c r="B141" t="s">
        <v>182</v>
      </c>
      <c r="C141" t="s">
        <v>27</v>
      </c>
      <c r="D141" t="s">
        <v>28</v>
      </c>
      <c r="E141" t="s">
        <v>29</v>
      </c>
      <c r="F141" t="s">
        <v>32</v>
      </c>
      <c r="G141" t="s">
        <v>33</v>
      </c>
      <c r="H141" t="s">
        <v>32</v>
      </c>
      <c r="I141" s="2">
        <v>43088</v>
      </c>
      <c r="J141" t="s">
        <v>35</v>
      </c>
      <c r="K141" t="s">
        <v>37</v>
      </c>
      <c r="M141" t="s">
        <v>183</v>
      </c>
      <c r="N141" s="1" t="s">
        <v>140</v>
      </c>
      <c r="O141" t="s">
        <v>141</v>
      </c>
      <c r="P141" t="s">
        <v>38</v>
      </c>
      <c r="Q141">
        <v>1</v>
      </c>
      <c r="R141">
        <v>2379.66102</v>
      </c>
      <c r="S141">
        <v>2290.6616979</v>
      </c>
      <c r="T141">
        <v>412.31909999999999</v>
      </c>
      <c r="U141">
        <v>206.15955199999999</v>
      </c>
      <c r="V141">
        <v>0</v>
      </c>
      <c r="W141">
        <v>206.15955099999999</v>
      </c>
      <c r="X141">
        <v>0</v>
      </c>
      <c r="Y141">
        <f t="shared" si="44"/>
        <v>18</v>
      </c>
      <c r="Z141" t="s">
        <v>39</v>
      </c>
    </row>
    <row r="142" spans="1:26" s="3" customFormat="1" x14ac:dyDescent="0.25">
      <c r="A142" s="3" t="s">
        <v>25</v>
      </c>
      <c r="B142" s="3" t="s">
        <v>182</v>
      </c>
      <c r="C142" s="3" t="s">
        <v>27</v>
      </c>
      <c r="D142" s="3" t="s">
        <v>28</v>
      </c>
      <c r="E142" s="3" t="s">
        <v>29</v>
      </c>
      <c r="F142" s="3" t="s">
        <v>32</v>
      </c>
      <c r="G142" s="3" t="s">
        <v>33</v>
      </c>
      <c r="H142" s="3" t="s">
        <v>34</v>
      </c>
      <c r="I142" s="4">
        <v>43088</v>
      </c>
      <c r="J142" s="3" t="s">
        <v>35</v>
      </c>
      <c r="K142" s="3" t="s">
        <v>37</v>
      </c>
      <c r="M142" s="3" t="s">
        <v>183</v>
      </c>
      <c r="N142" s="5" t="s">
        <v>30</v>
      </c>
      <c r="O142" s="3" t="s">
        <v>31</v>
      </c>
      <c r="P142" s="3" t="s">
        <v>38</v>
      </c>
      <c r="Q142" s="3">
        <v>3000</v>
      </c>
      <c r="R142" s="3">
        <v>0.23219999999999999</v>
      </c>
      <c r="S142" s="3">
        <v>696.6</v>
      </c>
      <c r="T142" s="3">
        <v>125.4</v>
      </c>
      <c r="U142" s="3">
        <f t="shared" ref="U142:U144" si="47">+T142/2</f>
        <v>62.7</v>
      </c>
      <c r="V142" s="3">
        <v>0</v>
      </c>
      <c r="W142" s="3">
        <f t="shared" ref="W142:W144" si="48">+T142/2</f>
        <v>62.7</v>
      </c>
      <c r="X142" s="3">
        <v>0</v>
      </c>
      <c r="Y142" s="3">
        <f t="shared" si="44"/>
        <v>18</v>
      </c>
      <c r="Z142" s="3" t="s">
        <v>39</v>
      </c>
    </row>
    <row r="143" spans="1:26" s="3" customFormat="1" x14ac:dyDescent="0.25">
      <c r="A143" s="3" t="s">
        <v>25</v>
      </c>
      <c r="B143" s="3" t="s">
        <v>184</v>
      </c>
      <c r="C143" s="3" t="s">
        <v>27</v>
      </c>
      <c r="D143" s="3" t="s">
        <v>28</v>
      </c>
      <c r="E143" s="3" t="s">
        <v>29</v>
      </c>
      <c r="F143" s="3" t="s">
        <v>32</v>
      </c>
      <c r="G143" s="3" t="s">
        <v>33</v>
      </c>
      <c r="H143" s="3" t="s">
        <v>32</v>
      </c>
      <c r="I143" s="4">
        <v>43088</v>
      </c>
      <c r="J143" s="3" t="s">
        <v>41</v>
      </c>
      <c r="K143" s="3" t="s">
        <v>43</v>
      </c>
      <c r="M143" s="3" t="s">
        <v>145</v>
      </c>
      <c r="N143" s="5" t="s">
        <v>185</v>
      </c>
      <c r="O143" s="3" t="s">
        <v>186</v>
      </c>
      <c r="P143" s="3" t="s">
        <v>38</v>
      </c>
      <c r="Q143" s="3">
        <v>3</v>
      </c>
      <c r="R143" s="3">
        <v>27.118639999999999</v>
      </c>
      <c r="S143" s="3">
        <v>81.355919999999998</v>
      </c>
      <c r="T143" s="3">
        <v>14.644080000000001</v>
      </c>
      <c r="U143" s="3">
        <f t="shared" si="47"/>
        <v>7.3220400000000003</v>
      </c>
      <c r="V143" s="3">
        <v>0</v>
      </c>
      <c r="W143" s="3">
        <f t="shared" si="48"/>
        <v>7.3220400000000003</v>
      </c>
      <c r="X143" s="3">
        <v>0</v>
      </c>
      <c r="Y143" s="3">
        <f t="shared" si="44"/>
        <v>18</v>
      </c>
      <c r="Z143" s="3" t="s">
        <v>39</v>
      </c>
    </row>
    <row r="144" spans="1:26" s="3" customFormat="1" x14ac:dyDescent="0.25">
      <c r="A144" s="3" t="s">
        <v>25</v>
      </c>
      <c r="B144" s="3" t="s">
        <v>184</v>
      </c>
      <c r="C144" s="3" t="s">
        <v>27</v>
      </c>
      <c r="D144" s="3" t="s">
        <v>28</v>
      </c>
      <c r="E144" s="3" t="s">
        <v>29</v>
      </c>
      <c r="F144" s="3" t="s">
        <v>32</v>
      </c>
      <c r="G144" s="3" t="s">
        <v>33</v>
      </c>
      <c r="H144" s="3" t="s">
        <v>32</v>
      </c>
      <c r="I144" s="4">
        <v>43088</v>
      </c>
      <c r="J144" s="3" t="s">
        <v>41</v>
      </c>
      <c r="K144" s="3" t="s">
        <v>43</v>
      </c>
      <c r="M144" s="3" t="s">
        <v>145</v>
      </c>
      <c r="N144" s="5" t="s">
        <v>187</v>
      </c>
      <c r="O144" s="3" t="s">
        <v>186</v>
      </c>
      <c r="P144" s="3" t="s">
        <v>38</v>
      </c>
      <c r="Q144" s="3">
        <v>3</v>
      </c>
      <c r="R144" s="3">
        <v>37.288139999999999</v>
      </c>
      <c r="S144" s="3">
        <v>111.86442</v>
      </c>
      <c r="T144" s="3">
        <v>20.135580000000001</v>
      </c>
      <c r="U144" s="3">
        <f t="shared" si="47"/>
        <v>10.06779</v>
      </c>
      <c r="V144" s="3">
        <v>0</v>
      </c>
      <c r="W144" s="3">
        <f t="shared" si="48"/>
        <v>10.06779</v>
      </c>
      <c r="X144" s="3">
        <v>0</v>
      </c>
      <c r="Y144" s="3">
        <f t="shared" si="44"/>
        <v>18</v>
      </c>
      <c r="Z144" s="3" t="s">
        <v>39</v>
      </c>
    </row>
    <row r="145" spans="1:26" x14ac:dyDescent="0.25">
      <c r="A145" t="s">
        <v>25</v>
      </c>
      <c r="B145" t="s">
        <v>188</v>
      </c>
      <c r="C145" t="s">
        <v>27</v>
      </c>
      <c r="D145" t="s">
        <v>28</v>
      </c>
      <c r="E145" t="s">
        <v>29</v>
      </c>
      <c r="F145" t="s">
        <v>32</v>
      </c>
      <c r="G145" t="s">
        <v>33</v>
      </c>
      <c r="H145" t="s">
        <v>32</v>
      </c>
      <c r="I145" s="2">
        <v>43088</v>
      </c>
      <c r="J145" t="s">
        <v>35</v>
      </c>
      <c r="K145" t="s">
        <v>37</v>
      </c>
      <c r="M145" t="s">
        <v>189</v>
      </c>
      <c r="N145" s="1" t="s">
        <v>57</v>
      </c>
      <c r="O145" t="s">
        <v>58</v>
      </c>
      <c r="P145" t="s">
        <v>38</v>
      </c>
      <c r="Q145">
        <v>1</v>
      </c>
      <c r="R145">
        <v>1334.74576</v>
      </c>
      <c r="S145">
        <v>1268.008472</v>
      </c>
      <c r="T145">
        <v>228.24152000000001</v>
      </c>
      <c r="U145">
        <v>114.120762</v>
      </c>
      <c r="V145">
        <v>0</v>
      </c>
      <c r="W145">
        <v>114.120762</v>
      </c>
      <c r="X145">
        <v>0</v>
      </c>
      <c r="Y145">
        <f t="shared" si="44"/>
        <v>18</v>
      </c>
      <c r="Z145" t="s">
        <v>39</v>
      </c>
    </row>
    <row r="146" spans="1:26" x14ac:dyDescent="0.25">
      <c r="A146" t="s">
        <v>25</v>
      </c>
      <c r="B146" t="s">
        <v>190</v>
      </c>
      <c r="C146" t="s">
        <v>27</v>
      </c>
      <c r="D146" t="s">
        <v>28</v>
      </c>
      <c r="E146" t="s">
        <v>29</v>
      </c>
      <c r="F146" t="s">
        <v>32</v>
      </c>
      <c r="G146" t="s">
        <v>33</v>
      </c>
      <c r="H146" t="s">
        <v>118</v>
      </c>
      <c r="I146" s="2">
        <v>43088</v>
      </c>
      <c r="J146" t="s">
        <v>35</v>
      </c>
      <c r="K146" t="s">
        <v>37</v>
      </c>
      <c r="M146" t="s">
        <v>193</v>
      </c>
      <c r="N146" s="1" t="s">
        <v>191</v>
      </c>
      <c r="O146" t="s">
        <v>192</v>
      </c>
      <c r="P146" t="s">
        <v>194</v>
      </c>
      <c r="Q146">
        <v>1</v>
      </c>
      <c r="R146">
        <v>3392.3728799999999</v>
      </c>
      <c r="S146">
        <v>3392.3728799999999</v>
      </c>
      <c r="T146">
        <v>0</v>
      </c>
      <c r="U146">
        <v>305.313558</v>
      </c>
      <c r="V146">
        <v>0</v>
      </c>
      <c r="W146">
        <v>305.313558</v>
      </c>
      <c r="X146">
        <v>0</v>
      </c>
      <c r="Y146">
        <f t="shared" si="44"/>
        <v>18</v>
      </c>
      <c r="Z146" t="s">
        <v>39</v>
      </c>
    </row>
    <row r="147" spans="1:26" x14ac:dyDescent="0.25">
      <c r="A147" t="s">
        <v>25</v>
      </c>
      <c r="B147" t="s">
        <v>190</v>
      </c>
      <c r="C147" t="s">
        <v>27</v>
      </c>
      <c r="D147" t="s">
        <v>28</v>
      </c>
      <c r="E147" t="s">
        <v>29</v>
      </c>
      <c r="F147" t="s">
        <v>32</v>
      </c>
      <c r="G147" t="s">
        <v>33</v>
      </c>
      <c r="H147" t="s">
        <v>118</v>
      </c>
      <c r="I147" s="2">
        <v>43088</v>
      </c>
      <c r="J147" t="s">
        <v>35</v>
      </c>
      <c r="K147" t="s">
        <v>37</v>
      </c>
      <c r="M147" t="s">
        <v>193</v>
      </c>
      <c r="N147" s="1" t="s">
        <v>195</v>
      </c>
      <c r="O147" t="s">
        <v>196</v>
      </c>
      <c r="P147" t="s">
        <v>194</v>
      </c>
      <c r="Q147">
        <v>1</v>
      </c>
      <c r="R147">
        <v>3392.3728799999999</v>
      </c>
      <c r="S147">
        <v>3392.3728799999999</v>
      </c>
      <c r="T147">
        <v>0</v>
      </c>
      <c r="U147">
        <v>305.313558</v>
      </c>
      <c r="V147">
        <v>0</v>
      </c>
      <c r="W147">
        <v>305.313558</v>
      </c>
      <c r="X147">
        <v>0</v>
      </c>
      <c r="Y147">
        <f t="shared" si="44"/>
        <v>18</v>
      </c>
      <c r="Z147" t="s">
        <v>39</v>
      </c>
    </row>
    <row r="148" spans="1:26" x14ac:dyDescent="0.25">
      <c r="A148" t="s">
        <v>25</v>
      </c>
      <c r="B148" t="s">
        <v>190</v>
      </c>
      <c r="C148" t="s">
        <v>27</v>
      </c>
      <c r="D148" t="s">
        <v>28</v>
      </c>
      <c r="E148" t="s">
        <v>29</v>
      </c>
      <c r="F148" t="s">
        <v>32</v>
      </c>
      <c r="G148" t="s">
        <v>33</v>
      </c>
      <c r="H148" t="s">
        <v>32</v>
      </c>
      <c r="I148" s="2">
        <v>43088</v>
      </c>
      <c r="J148" t="s">
        <v>35</v>
      </c>
      <c r="K148" t="s">
        <v>37</v>
      </c>
      <c r="M148" t="s">
        <v>193</v>
      </c>
      <c r="N148" s="1" t="s">
        <v>197</v>
      </c>
      <c r="O148" t="s">
        <v>198</v>
      </c>
      <c r="P148" t="s">
        <v>38</v>
      </c>
      <c r="Q148">
        <v>1</v>
      </c>
      <c r="R148">
        <v>337.28814</v>
      </c>
      <c r="S148">
        <v>337.28814</v>
      </c>
      <c r="T148">
        <v>60.711860000000001</v>
      </c>
      <c r="U148">
        <v>30.355931999999999</v>
      </c>
      <c r="V148">
        <v>0</v>
      </c>
      <c r="W148">
        <v>30.355931999999999</v>
      </c>
      <c r="X148">
        <v>0</v>
      </c>
      <c r="Y148">
        <f t="shared" si="44"/>
        <v>18</v>
      </c>
      <c r="Z148" t="s">
        <v>39</v>
      </c>
    </row>
    <row r="149" spans="1:26" s="3" customFormat="1" x14ac:dyDescent="0.25">
      <c r="A149" s="3" t="s">
        <v>25</v>
      </c>
      <c r="B149" s="3" t="s">
        <v>190</v>
      </c>
      <c r="C149" s="3" t="s">
        <v>27</v>
      </c>
      <c r="D149" s="3" t="s">
        <v>28</v>
      </c>
      <c r="E149" s="3" t="s">
        <v>29</v>
      </c>
      <c r="F149" s="3" t="s">
        <v>32</v>
      </c>
      <c r="G149" s="3" t="s">
        <v>61</v>
      </c>
      <c r="H149" s="3" t="s">
        <v>32</v>
      </c>
      <c r="I149" s="4">
        <v>43088</v>
      </c>
      <c r="J149" s="3" t="s">
        <v>35</v>
      </c>
      <c r="K149" s="3" t="s">
        <v>37</v>
      </c>
      <c r="M149" s="3" t="s">
        <v>193</v>
      </c>
      <c r="N149" s="5" t="s">
        <v>199</v>
      </c>
      <c r="O149" s="3" t="s">
        <v>200</v>
      </c>
      <c r="P149" s="3" t="s">
        <v>38</v>
      </c>
      <c r="Q149" s="3">
        <v>2</v>
      </c>
      <c r="R149" s="3">
        <v>23.4375</v>
      </c>
      <c r="S149" s="3">
        <v>46.875</v>
      </c>
      <c r="T149" s="3">
        <v>13.125</v>
      </c>
      <c r="U149" s="3">
        <f>+T149/2</f>
        <v>6.5625</v>
      </c>
      <c r="V149" s="3">
        <v>0</v>
      </c>
      <c r="W149" s="3">
        <f>+T149/2</f>
        <v>6.5625</v>
      </c>
      <c r="X149" s="3">
        <v>0</v>
      </c>
      <c r="Y149" s="3">
        <f t="shared" si="44"/>
        <v>28</v>
      </c>
      <c r="Z149" s="3" t="s">
        <v>39</v>
      </c>
    </row>
    <row r="150" spans="1:26" x14ac:dyDescent="0.25">
      <c r="A150" t="s">
        <v>25</v>
      </c>
      <c r="B150" t="s">
        <v>201</v>
      </c>
      <c r="C150" t="s">
        <v>27</v>
      </c>
      <c r="D150" t="s">
        <v>28</v>
      </c>
      <c r="E150" t="s">
        <v>29</v>
      </c>
      <c r="F150" t="s">
        <v>32</v>
      </c>
      <c r="G150" t="s">
        <v>33</v>
      </c>
      <c r="H150" t="s">
        <v>32</v>
      </c>
      <c r="I150" s="2">
        <v>43088</v>
      </c>
      <c r="J150" t="s">
        <v>35</v>
      </c>
      <c r="K150" t="s">
        <v>37</v>
      </c>
      <c r="M150" t="s">
        <v>202</v>
      </c>
      <c r="N150" s="1" t="s">
        <v>107</v>
      </c>
      <c r="O150" t="s">
        <v>108</v>
      </c>
      <c r="P150" t="s">
        <v>203</v>
      </c>
      <c r="Q150">
        <v>1</v>
      </c>
      <c r="R150">
        <v>1041.5254199999999</v>
      </c>
      <c r="S150">
        <v>989.44914900000003</v>
      </c>
      <c r="T150">
        <v>0</v>
      </c>
      <c r="U150">
        <v>89.050422999999995</v>
      </c>
      <c r="V150">
        <v>0</v>
      </c>
      <c r="W150">
        <v>89.050422999999995</v>
      </c>
      <c r="X150">
        <v>0</v>
      </c>
      <c r="Y150">
        <f t="shared" si="44"/>
        <v>18</v>
      </c>
      <c r="Z150" t="s">
        <v>39</v>
      </c>
    </row>
    <row r="151" spans="1:26" x14ac:dyDescent="0.25">
      <c r="A151" t="s">
        <v>25</v>
      </c>
      <c r="B151" t="s">
        <v>201</v>
      </c>
      <c r="C151" t="s">
        <v>27</v>
      </c>
      <c r="D151" t="s">
        <v>28</v>
      </c>
      <c r="E151" t="s">
        <v>29</v>
      </c>
      <c r="F151" t="s">
        <v>32</v>
      </c>
      <c r="G151" t="s">
        <v>33</v>
      </c>
      <c r="H151" t="s">
        <v>32</v>
      </c>
      <c r="I151" s="2">
        <v>43088</v>
      </c>
      <c r="J151" t="s">
        <v>35</v>
      </c>
      <c r="K151" t="s">
        <v>37</v>
      </c>
      <c r="M151" t="s">
        <v>202</v>
      </c>
      <c r="N151" s="1" t="s">
        <v>54</v>
      </c>
      <c r="O151" t="s">
        <v>55</v>
      </c>
      <c r="P151" t="s">
        <v>203</v>
      </c>
      <c r="Q151">
        <v>1</v>
      </c>
      <c r="R151">
        <v>1146.6101699999999</v>
      </c>
      <c r="S151">
        <v>1089.2796615</v>
      </c>
      <c r="T151">
        <v>0</v>
      </c>
      <c r="U151">
        <v>98.035168999999996</v>
      </c>
      <c r="V151">
        <v>0</v>
      </c>
      <c r="W151">
        <v>98.035168999999996</v>
      </c>
      <c r="X151">
        <v>0</v>
      </c>
      <c r="Y151">
        <f t="shared" si="44"/>
        <v>18</v>
      </c>
      <c r="Z151" t="s">
        <v>39</v>
      </c>
    </row>
    <row r="152" spans="1:26" x14ac:dyDescent="0.25">
      <c r="A152" t="s">
        <v>25</v>
      </c>
      <c r="B152" t="s">
        <v>201</v>
      </c>
      <c r="C152" t="s">
        <v>27</v>
      </c>
      <c r="D152" t="s">
        <v>28</v>
      </c>
      <c r="E152" t="s">
        <v>29</v>
      </c>
      <c r="F152" t="s">
        <v>32</v>
      </c>
      <c r="G152" t="s">
        <v>33</v>
      </c>
      <c r="H152" t="s">
        <v>32</v>
      </c>
      <c r="I152" s="2">
        <v>43088</v>
      </c>
      <c r="J152" t="s">
        <v>35</v>
      </c>
      <c r="K152" t="s">
        <v>37</v>
      </c>
      <c r="M152" t="s">
        <v>202</v>
      </c>
      <c r="N152" s="1" t="s">
        <v>165</v>
      </c>
      <c r="O152" t="s">
        <v>166</v>
      </c>
      <c r="P152" t="s">
        <v>203</v>
      </c>
      <c r="Q152">
        <v>1</v>
      </c>
      <c r="R152">
        <v>1714.40678</v>
      </c>
      <c r="S152">
        <v>1628.6864410000001</v>
      </c>
      <c r="T152">
        <v>0</v>
      </c>
      <c r="U152">
        <v>146.58177900000001</v>
      </c>
      <c r="V152">
        <v>0</v>
      </c>
      <c r="W152">
        <v>146.58177900000001</v>
      </c>
      <c r="X152">
        <v>0</v>
      </c>
      <c r="Y152">
        <f t="shared" si="44"/>
        <v>18</v>
      </c>
      <c r="Z152" t="s">
        <v>39</v>
      </c>
    </row>
    <row r="153" spans="1:26" x14ac:dyDescent="0.25">
      <c r="A153" t="s">
        <v>25</v>
      </c>
      <c r="B153" t="s">
        <v>201</v>
      </c>
      <c r="C153" t="s">
        <v>27</v>
      </c>
      <c r="D153" t="s">
        <v>28</v>
      </c>
      <c r="E153" t="s">
        <v>29</v>
      </c>
      <c r="F153" t="s">
        <v>32</v>
      </c>
      <c r="G153" t="s">
        <v>33</v>
      </c>
      <c r="H153" t="s">
        <v>34</v>
      </c>
      <c r="I153" s="2">
        <v>43088</v>
      </c>
      <c r="J153" t="s">
        <v>35</v>
      </c>
      <c r="K153" t="s">
        <v>37</v>
      </c>
      <c r="M153" t="s">
        <v>202</v>
      </c>
      <c r="N153" s="1" t="s">
        <v>204</v>
      </c>
      <c r="O153" t="s">
        <v>205</v>
      </c>
      <c r="P153" t="s">
        <v>203</v>
      </c>
      <c r="Q153">
        <v>1</v>
      </c>
      <c r="R153">
        <v>3389.8305099999998</v>
      </c>
      <c r="S153">
        <v>3389.8305099999998</v>
      </c>
      <c r="T153">
        <v>0</v>
      </c>
      <c r="U153">
        <v>305.084745</v>
      </c>
      <c r="V153">
        <v>0</v>
      </c>
      <c r="W153">
        <v>305.084744</v>
      </c>
      <c r="X153">
        <v>0</v>
      </c>
      <c r="Y153">
        <f t="shared" si="44"/>
        <v>18</v>
      </c>
      <c r="Z153" t="s">
        <v>39</v>
      </c>
    </row>
    <row r="154" spans="1:26" s="3" customFormat="1" x14ac:dyDescent="0.25">
      <c r="A154" s="3" t="s">
        <v>25</v>
      </c>
      <c r="B154" s="3" t="s">
        <v>206</v>
      </c>
      <c r="C154" s="3" t="s">
        <v>27</v>
      </c>
      <c r="D154" s="3" t="s">
        <v>28</v>
      </c>
      <c r="E154" s="3" t="s">
        <v>29</v>
      </c>
      <c r="F154" s="3" t="s">
        <v>32</v>
      </c>
      <c r="G154" s="3" t="s">
        <v>33</v>
      </c>
      <c r="H154" s="3" t="s">
        <v>34</v>
      </c>
      <c r="I154" s="4">
        <v>43088</v>
      </c>
      <c r="J154" s="3" t="s">
        <v>35</v>
      </c>
      <c r="K154" s="3" t="s">
        <v>37</v>
      </c>
      <c r="M154" s="3" t="s">
        <v>207</v>
      </c>
      <c r="N154" s="5" t="s">
        <v>30</v>
      </c>
      <c r="O154" s="3" t="s">
        <v>31</v>
      </c>
      <c r="P154" s="3" t="s">
        <v>38</v>
      </c>
      <c r="Q154" s="3">
        <v>2000</v>
      </c>
      <c r="R154" s="3">
        <v>0.23219999999999999</v>
      </c>
      <c r="S154" s="3">
        <v>464.4</v>
      </c>
      <c r="T154" s="3">
        <v>83.6</v>
      </c>
      <c r="U154" s="3">
        <f>+T154/2</f>
        <v>41.8</v>
      </c>
      <c r="V154" s="3">
        <v>0</v>
      </c>
      <c r="W154" s="3">
        <f>+T154/2</f>
        <v>41.8</v>
      </c>
      <c r="X154" s="3">
        <v>0</v>
      </c>
      <c r="Y154" s="3">
        <f t="shared" si="44"/>
        <v>18</v>
      </c>
      <c r="Z154" s="3" t="s">
        <v>39</v>
      </c>
    </row>
    <row r="155" spans="1:26" x14ac:dyDescent="0.25">
      <c r="A155" t="s">
        <v>25</v>
      </c>
      <c r="B155" t="s">
        <v>208</v>
      </c>
      <c r="C155" t="s">
        <v>27</v>
      </c>
      <c r="D155" t="s">
        <v>79</v>
      </c>
      <c r="E155" t="s">
        <v>29</v>
      </c>
      <c r="F155" t="s">
        <v>32</v>
      </c>
      <c r="G155" t="s">
        <v>33</v>
      </c>
      <c r="H155" t="s">
        <v>32</v>
      </c>
      <c r="I155" s="2">
        <v>43088</v>
      </c>
      <c r="J155" t="s">
        <v>35</v>
      </c>
      <c r="K155" t="s">
        <v>37</v>
      </c>
      <c r="M155" t="s">
        <v>209</v>
      </c>
      <c r="N155" s="1" t="s">
        <v>165</v>
      </c>
      <c r="O155" t="s">
        <v>166</v>
      </c>
      <c r="P155" t="s">
        <v>38</v>
      </c>
      <c r="Q155">
        <v>1</v>
      </c>
      <c r="R155">
        <v>1714.40678</v>
      </c>
      <c r="S155">
        <v>1628.6864410000001</v>
      </c>
      <c r="T155">
        <v>293.16356000000002</v>
      </c>
      <c r="U155">
        <v>146.58177900000001</v>
      </c>
      <c r="V155">
        <v>0</v>
      </c>
      <c r="W155">
        <v>146.58177900000001</v>
      </c>
      <c r="X155">
        <v>0</v>
      </c>
      <c r="Y155">
        <f t="shared" si="44"/>
        <v>18</v>
      </c>
      <c r="Z155" t="s">
        <v>39</v>
      </c>
    </row>
    <row r="156" spans="1:26" x14ac:dyDescent="0.25">
      <c r="A156" t="s">
        <v>25</v>
      </c>
      <c r="B156" t="s">
        <v>208</v>
      </c>
      <c r="C156" t="s">
        <v>27</v>
      </c>
      <c r="D156" t="s">
        <v>79</v>
      </c>
      <c r="E156" t="s">
        <v>29</v>
      </c>
      <c r="F156" t="s">
        <v>32</v>
      </c>
      <c r="G156" t="s">
        <v>33</v>
      </c>
      <c r="H156" t="s">
        <v>32</v>
      </c>
      <c r="I156" s="2">
        <v>43088</v>
      </c>
      <c r="J156" t="s">
        <v>35</v>
      </c>
      <c r="K156" t="s">
        <v>37</v>
      </c>
      <c r="M156" t="s">
        <v>209</v>
      </c>
      <c r="N156" s="1" t="s">
        <v>96</v>
      </c>
      <c r="O156" t="s">
        <v>97</v>
      </c>
      <c r="P156" t="s">
        <v>38</v>
      </c>
      <c r="Q156">
        <v>1</v>
      </c>
      <c r="R156">
        <v>3489.8305099999998</v>
      </c>
      <c r="S156">
        <v>3315.3389845000002</v>
      </c>
      <c r="T156">
        <v>596.76101000000006</v>
      </c>
      <c r="U156">
        <v>298.38050700000002</v>
      </c>
      <c r="V156">
        <v>0</v>
      </c>
      <c r="W156">
        <v>298.38050700000002</v>
      </c>
      <c r="X156">
        <v>0</v>
      </c>
      <c r="Y156">
        <f t="shared" si="44"/>
        <v>18</v>
      </c>
      <c r="Z156" t="s">
        <v>39</v>
      </c>
    </row>
    <row r="157" spans="1:26" x14ac:dyDescent="0.25">
      <c r="A157" t="s">
        <v>25</v>
      </c>
      <c r="B157" t="s">
        <v>208</v>
      </c>
      <c r="C157" t="s">
        <v>27</v>
      </c>
      <c r="D157" t="s">
        <v>79</v>
      </c>
      <c r="E157" t="s">
        <v>29</v>
      </c>
      <c r="F157" t="s">
        <v>32</v>
      </c>
      <c r="G157" t="s">
        <v>33</v>
      </c>
      <c r="H157" t="s">
        <v>34</v>
      </c>
      <c r="I157" s="2">
        <v>43088</v>
      </c>
      <c r="J157" t="s">
        <v>35</v>
      </c>
      <c r="K157" t="s">
        <v>37</v>
      </c>
      <c r="M157" t="s">
        <v>209</v>
      </c>
      <c r="N157" s="1" t="s">
        <v>210</v>
      </c>
      <c r="O157" t="s">
        <v>211</v>
      </c>
      <c r="P157" t="s">
        <v>38</v>
      </c>
      <c r="Q157">
        <v>1</v>
      </c>
      <c r="R157">
        <v>1370.33898</v>
      </c>
      <c r="S157">
        <v>1370.33898</v>
      </c>
      <c r="T157">
        <v>246.66102000000001</v>
      </c>
      <c r="U157">
        <v>123.33050799999999</v>
      </c>
      <c r="V157">
        <v>0</v>
      </c>
      <c r="W157">
        <v>123.33050799999999</v>
      </c>
      <c r="X157">
        <v>0</v>
      </c>
      <c r="Y157">
        <f t="shared" si="44"/>
        <v>18</v>
      </c>
      <c r="Z157" t="s">
        <v>39</v>
      </c>
    </row>
    <row r="158" spans="1:26" s="3" customFormat="1" x14ac:dyDescent="0.25">
      <c r="A158" s="3" t="s">
        <v>25</v>
      </c>
      <c r="B158" s="3" t="s">
        <v>208</v>
      </c>
      <c r="C158" s="3" t="s">
        <v>27</v>
      </c>
      <c r="D158" s="3" t="s">
        <v>79</v>
      </c>
      <c r="E158" s="3" t="s">
        <v>29</v>
      </c>
      <c r="F158" s="3" t="s">
        <v>32</v>
      </c>
      <c r="G158" s="3" t="s">
        <v>61</v>
      </c>
      <c r="H158" s="3" t="s">
        <v>32</v>
      </c>
      <c r="I158" s="4">
        <v>43088</v>
      </c>
      <c r="J158" s="3" t="s">
        <v>35</v>
      </c>
      <c r="K158" s="3" t="s">
        <v>37</v>
      </c>
      <c r="M158" s="3" t="s">
        <v>209</v>
      </c>
      <c r="N158" s="5" t="s">
        <v>59</v>
      </c>
      <c r="O158" s="3" t="s">
        <v>60</v>
      </c>
      <c r="P158" s="3" t="s">
        <v>38</v>
      </c>
      <c r="Q158" s="3">
        <v>250</v>
      </c>
      <c r="R158" s="3">
        <v>5.7140000000000003E-2</v>
      </c>
      <c r="S158" s="3">
        <v>14.285</v>
      </c>
      <c r="T158" s="3">
        <v>0.71499999999999997</v>
      </c>
      <c r="U158" s="3">
        <f t="shared" ref="U158:U159" si="49">+T158/2</f>
        <v>0.35749999999999998</v>
      </c>
      <c r="V158" s="3">
        <v>0</v>
      </c>
      <c r="W158" s="3">
        <f t="shared" ref="W158:W159" si="50">+T158/2</f>
        <v>0.35749999999999998</v>
      </c>
      <c r="X158" s="3">
        <v>0</v>
      </c>
      <c r="Y158" s="3">
        <f t="shared" si="44"/>
        <v>5</v>
      </c>
      <c r="Z158" s="3" t="s">
        <v>39</v>
      </c>
    </row>
    <row r="159" spans="1:26" s="3" customFormat="1" x14ac:dyDescent="0.25">
      <c r="A159" s="3" t="s">
        <v>25</v>
      </c>
      <c r="B159" s="3" t="s">
        <v>208</v>
      </c>
      <c r="C159" s="3" t="s">
        <v>27</v>
      </c>
      <c r="D159" s="3" t="s">
        <v>79</v>
      </c>
      <c r="E159" s="3" t="s">
        <v>29</v>
      </c>
      <c r="F159" s="3" t="s">
        <v>32</v>
      </c>
      <c r="G159" s="3" t="s">
        <v>33</v>
      </c>
      <c r="H159" s="3" t="s">
        <v>34</v>
      </c>
      <c r="I159" s="4">
        <v>43088</v>
      </c>
      <c r="J159" s="3" t="s">
        <v>35</v>
      </c>
      <c r="K159" s="3" t="s">
        <v>37</v>
      </c>
      <c r="M159" s="3" t="s">
        <v>209</v>
      </c>
      <c r="N159" s="5" t="s">
        <v>30</v>
      </c>
      <c r="O159" s="3" t="s">
        <v>31</v>
      </c>
      <c r="P159" s="3" t="s">
        <v>38</v>
      </c>
      <c r="Q159" s="3">
        <v>16000</v>
      </c>
      <c r="R159" s="3">
        <v>0.23219999999999999</v>
      </c>
      <c r="S159" s="3">
        <v>3715.2</v>
      </c>
      <c r="T159" s="3">
        <v>668.8</v>
      </c>
      <c r="U159" s="3">
        <f t="shared" si="49"/>
        <v>334.4</v>
      </c>
      <c r="V159" s="3">
        <v>0</v>
      </c>
      <c r="W159" s="3">
        <f t="shared" si="50"/>
        <v>334.4</v>
      </c>
      <c r="X159" s="3">
        <v>0</v>
      </c>
      <c r="Y159" s="3">
        <f t="shared" si="44"/>
        <v>18</v>
      </c>
      <c r="Z159" s="3" t="s">
        <v>39</v>
      </c>
    </row>
    <row r="160" spans="1:26" x14ac:dyDescent="0.25">
      <c r="A160" t="s">
        <v>25</v>
      </c>
      <c r="B160" t="s">
        <v>212</v>
      </c>
      <c r="C160" t="s">
        <v>27</v>
      </c>
      <c r="D160" t="s">
        <v>79</v>
      </c>
      <c r="E160" t="s">
        <v>29</v>
      </c>
      <c r="F160" t="s">
        <v>32</v>
      </c>
      <c r="G160" t="s">
        <v>33</v>
      </c>
      <c r="H160" t="s">
        <v>32</v>
      </c>
      <c r="I160" s="2">
        <v>43088</v>
      </c>
      <c r="J160" t="s">
        <v>35</v>
      </c>
      <c r="K160" t="s">
        <v>37</v>
      </c>
      <c r="M160" t="s">
        <v>213</v>
      </c>
      <c r="N160" s="1" t="s">
        <v>107</v>
      </c>
      <c r="O160" t="s">
        <v>108</v>
      </c>
      <c r="P160" t="s">
        <v>38</v>
      </c>
      <c r="Q160">
        <v>1</v>
      </c>
      <c r="R160">
        <v>1041.5254199999999</v>
      </c>
      <c r="S160">
        <v>1041.5254199999999</v>
      </c>
      <c r="T160">
        <v>187.47458</v>
      </c>
      <c r="U160">
        <v>93.737288000000007</v>
      </c>
      <c r="V160">
        <v>0</v>
      </c>
      <c r="W160">
        <v>93.737288000000007</v>
      </c>
      <c r="X160">
        <v>0</v>
      </c>
      <c r="Y160">
        <f t="shared" si="44"/>
        <v>18</v>
      </c>
      <c r="Z160" t="s">
        <v>39</v>
      </c>
    </row>
    <row r="161" spans="1:26" x14ac:dyDescent="0.25">
      <c r="A161" t="s">
        <v>25</v>
      </c>
      <c r="B161" t="s">
        <v>212</v>
      </c>
      <c r="C161" t="s">
        <v>27</v>
      </c>
      <c r="D161" t="s">
        <v>79</v>
      </c>
      <c r="E161" t="s">
        <v>29</v>
      </c>
      <c r="F161" t="s">
        <v>32</v>
      </c>
      <c r="G161" t="s">
        <v>33</v>
      </c>
      <c r="H161" t="s">
        <v>32</v>
      </c>
      <c r="I161" s="2">
        <v>43088</v>
      </c>
      <c r="J161" t="s">
        <v>35</v>
      </c>
      <c r="K161" t="s">
        <v>37</v>
      </c>
      <c r="M161" t="s">
        <v>213</v>
      </c>
      <c r="N161" s="1" t="s">
        <v>54</v>
      </c>
      <c r="O161" t="s">
        <v>55</v>
      </c>
      <c r="P161" t="s">
        <v>38</v>
      </c>
      <c r="Q161">
        <v>1</v>
      </c>
      <c r="R161">
        <v>1146.6101699999999</v>
      </c>
      <c r="S161">
        <v>1146.6101699999999</v>
      </c>
      <c r="T161">
        <v>206.38982999999999</v>
      </c>
      <c r="U161">
        <v>103.19491499999999</v>
      </c>
      <c r="V161">
        <v>0</v>
      </c>
      <c r="W161">
        <v>103.19491499999999</v>
      </c>
      <c r="X161">
        <v>0</v>
      </c>
      <c r="Y161">
        <f t="shared" si="44"/>
        <v>18</v>
      </c>
      <c r="Z161" t="s">
        <v>39</v>
      </c>
    </row>
    <row r="162" spans="1:26" x14ac:dyDescent="0.25">
      <c r="A162" t="s">
        <v>25</v>
      </c>
      <c r="B162" t="s">
        <v>212</v>
      </c>
      <c r="C162" t="s">
        <v>27</v>
      </c>
      <c r="D162" t="s">
        <v>79</v>
      </c>
      <c r="E162" t="s">
        <v>29</v>
      </c>
      <c r="F162" t="s">
        <v>32</v>
      </c>
      <c r="G162" t="s">
        <v>33</v>
      </c>
      <c r="H162" t="s">
        <v>32</v>
      </c>
      <c r="I162" s="2">
        <v>43088</v>
      </c>
      <c r="J162" t="s">
        <v>35</v>
      </c>
      <c r="K162" t="s">
        <v>37</v>
      </c>
      <c r="M162" t="s">
        <v>213</v>
      </c>
      <c r="N162" s="1" t="s">
        <v>57</v>
      </c>
      <c r="O162" t="s">
        <v>58</v>
      </c>
      <c r="P162" t="s">
        <v>38</v>
      </c>
      <c r="Q162">
        <v>1</v>
      </c>
      <c r="R162">
        <v>1334.74576</v>
      </c>
      <c r="S162">
        <v>1334.74576</v>
      </c>
      <c r="T162">
        <v>240.25424000000001</v>
      </c>
      <c r="U162">
        <v>120.127118</v>
      </c>
      <c r="V162">
        <v>0</v>
      </c>
      <c r="W162">
        <v>120.127118</v>
      </c>
      <c r="X162">
        <v>0</v>
      </c>
      <c r="Y162">
        <f t="shared" si="44"/>
        <v>18</v>
      </c>
      <c r="Z162" t="s">
        <v>39</v>
      </c>
    </row>
    <row r="163" spans="1:26" x14ac:dyDescent="0.25">
      <c r="A163" t="s">
        <v>25</v>
      </c>
      <c r="B163" t="s">
        <v>212</v>
      </c>
      <c r="C163" t="s">
        <v>27</v>
      </c>
      <c r="D163" t="s">
        <v>79</v>
      </c>
      <c r="E163" t="s">
        <v>29</v>
      </c>
      <c r="F163" t="s">
        <v>32</v>
      </c>
      <c r="G163" t="s">
        <v>33</v>
      </c>
      <c r="H163" t="s">
        <v>32</v>
      </c>
      <c r="I163" s="2">
        <v>43088</v>
      </c>
      <c r="J163" t="s">
        <v>35</v>
      </c>
      <c r="K163" t="s">
        <v>37</v>
      </c>
      <c r="M163" t="s">
        <v>213</v>
      </c>
      <c r="N163" s="1" t="s">
        <v>137</v>
      </c>
      <c r="O163" t="s">
        <v>138</v>
      </c>
      <c r="P163" t="s">
        <v>38</v>
      </c>
      <c r="Q163">
        <v>1</v>
      </c>
      <c r="R163">
        <v>1122.8813600000001</v>
      </c>
      <c r="S163">
        <v>1122.8813600000001</v>
      </c>
      <c r="T163">
        <v>202.11864</v>
      </c>
      <c r="U163">
        <v>101.05932199999999</v>
      </c>
      <c r="V163">
        <v>0</v>
      </c>
      <c r="W163">
        <v>101.059321</v>
      </c>
      <c r="X163">
        <v>0</v>
      </c>
      <c r="Y163">
        <f t="shared" si="44"/>
        <v>18</v>
      </c>
      <c r="Z163" t="s">
        <v>39</v>
      </c>
    </row>
    <row r="164" spans="1:26" x14ac:dyDescent="0.25">
      <c r="A164" t="s">
        <v>25</v>
      </c>
      <c r="B164" t="s">
        <v>212</v>
      </c>
      <c r="C164" t="s">
        <v>27</v>
      </c>
      <c r="D164" t="s">
        <v>79</v>
      </c>
      <c r="E164" t="s">
        <v>29</v>
      </c>
      <c r="F164" t="s">
        <v>32</v>
      </c>
      <c r="G164" t="s">
        <v>33</v>
      </c>
      <c r="H164" t="s">
        <v>32</v>
      </c>
      <c r="I164" s="2">
        <v>43088</v>
      </c>
      <c r="J164" t="s">
        <v>35</v>
      </c>
      <c r="K164" t="s">
        <v>37</v>
      </c>
      <c r="M164" t="s">
        <v>213</v>
      </c>
      <c r="N164" s="1" t="s">
        <v>140</v>
      </c>
      <c r="O164" t="s">
        <v>141</v>
      </c>
      <c r="P164" t="s">
        <v>38</v>
      </c>
      <c r="Q164">
        <v>1</v>
      </c>
      <c r="R164">
        <v>2379.66102</v>
      </c>
      <c r="S164">
        <v>2379.66102</v>
      </c>
      <c r="T164">
        <v>428.33897999999999</v>
      </c>
      <c r="U164">
        <v>214.16949099999999</v>
      </c>
      <c r="V164">
        <v>0</v>
      </c>
      <c r="W164">
        <v>214.16949</v>
      </c>
      <c r="X164">
        <v>0</v>
      </c>
      <c r="Y164">
        <f t="shared" si="44"/>
        <v>18</v>
      </c>
      <c r="Z164" t="s">
        <v>39</v>
      </c>
    </row>
    <row r="165" spans="1:26" s="3" customFormat="1" x14ac:dyDescent="0.25">
      <c r="A165" s="3" t="s">
        <v>25</v>
      </c>
      <c r="B165" s="3" t="s">
        <v>212</v>
      </c>
      <c r="C165" s="3" t="s">
        <v>27</v>
      </c>
      <c r="D165" s="3" t="s">
        <v>79</v>
      </c>
      <c r="E165" s="3" t="s">
        <v>29</v>
      </c>
      <c r="F165" s="3" t="s">
        <v>32</v>
      </c>
      <c r="G165" s="3" t="s">
        <v>61</v>
      </c>
      <c r="H165" s="3" t="s">
        <v>32</v>
      </c>
      <c r="I165" s="4">
        <v>43088</v>
      </c>
      <c r="J165" s="3" t="s">
        <v>35</v>
      </c>
      <c r="K165" s="3" t="s">
        <v>37</v>
      </c>
      <c r="M165" s="3" t="s">
        <v>213</v>
      </c>
      <c r="N165" s="5" t="s">
        <v>59</v>
      </c>
      <c r="O165" s="3" t="s">
        <v>60</v>
      </c>
      <c r="P165" s="3" t="s">
        <v>38</v>
      </c>
      <c r="Q165" s="3">
        <v>170</v>
      </c>
      <c r="R165" s="3">
        <v>5.7140000000000003E-2</v>
      </c>
      <c r="S165" s="3">
        <v>9.7138000000000009</v>
      </c>
      <c r="T165" s="3">
        <v>0.48620000000000002</v>
      </c>
      <c r="U165" s="3">
        <f t="shared" ref="U165:U167" si="51">+T165/2</f>
        <v>0.24310000000000001</v>
      </c>
      <c r="V165" s="3">
        <v>0</v>
      </c>
      <c r="W165" s="3">
        <f t="shared" ref="W165:W167" si="52">+T165/2</f>
        <v>0.24310000000000001</v>
      </c>
      <c r="X165" s="3">
        <v>0</v>
      </c>
      <c r="Y165" s="3">
        <f t="shared" si="44"/>
        <v>5</v>
      </c>
      <c r="Z165" s="3" t="s">
        <v>39</v>
      </c>
    </row>
    <row r="166" spans="1:26" s="3" customFormat="1" x14ac:dyDescent="0.25">
      <c r="A166" s="3" t="s">
        <v>25</v>
      </c>
      <c r="B166" s="3" t="s">
        <v>212</v>
      </c>
      <c r="C166" s="3" t="s">
        <v>27</v>
      </c>
      <c r="D166" s="3" t="s">
        <v>79</v>
      </c>
      <c r="E166" s="3" t="s">
        <v>29</v>
      </c>
      <c r="F166" s="3" t="s">
        <v>32</v>
      </c>
      <c r="G166" s="3" t="s">
        <v>33</v>
      </c>
      <c r="H166" s="3" t="s">
        <v>34</v>
      </c>
      <c r="I166" s="4">
        <v>43088</v>
      </c>
      <c r="J166" s="3" t="s">
        <v>35</v>
      </c>
      <c r="K166" s="3" t="s">
        <v>37</v>
      </c>
      <c r="M166" s="3" t="s">
        <v>213</v>
      </c>
      <c r="N166" s="5" t="s">
        <v>30</v>
      </c>
      <c r="O166" s="3" t="s">
        <v>31</v>
      </c>
      <c r="P166" s="3" t="s">
        <v>38</v>
      </c>
      <c r="Q166" s="3">
        <v>16000</v>
      </c>
      <c r="R166" s="3">
        <v>0.23219999999999999</v>
      </c>
      <c r="S166" s="3">
        <v>3715.2</v>
      </c>
      <c r="T166" s="3">
        <v>668.8</v>
      </c>
      <c r="U166" s="3">
        <f t="shared" si="51"/>
        <v>334.4</v>
      </c>
      <c r="V166" s="3">
        <v>0</v>
      </c>
      <c r="W166" s="3">
        <f t="shared" si="52"/>
        <v>334.4</v>
      </c>
      <c r="X166" s="3">
        <v>0</v>
      </c>
      <c r="Y166" s="3">
        <f t="shared" si="44"/>
        <v>18</v>
      </c>
      <c r="Z166" s="3" t="s">
        <v>39</v>
      </c>
    </row>
    <row r="167" spans="1:26" s="3" customFormat="1" x14ac:dyDescent="0.25">
      <c r="A167" s="3" t="s">
        <v>25</v>
      </c>
      <c r="B167" s="3" t="s">
        <v>212</v>
      </c>
      <c r="C167" s="3" t="s">
        <v>27</v>
      </c>
      <c r="D167" s="3" t="s">
        <v>79</v>
      </c>
      <c r="E167" s="3" t="s">
        <v>29</v>
      </c>
      <c r="F167" s="3" t="s">
        <v>32</v>
      </c>
      <c r="G167" s="3" t="s">
        <v>33</v>
      </c>
      <c r="H167" s="3" t="s">
        <v>34</v>
      </c>
      <c r="I167" s="4">
        <v>43088</v>
      </c>
      <c r="J167" s="3" t="s">
        <v>35</v>
      </c>
      <c r="K167" s="3" t="s">
        <v>37</v>
      </c>
      <c r="M167" s="3" t="s">
        <v>213</v>
      </c>
      <c r="N167" s="5" t="s">
        <v>91</v>
      </c>
      <c r="O167" s="3" t="s">
        <v>92</v>
      </c>
      <c r="P167" s="3" t="s">
        <v>38</v>
      </c>
      <c r="Q167" s="3">
        <v>7500</v>
      </c>
      <c r="R167" s="3">
        <v>0.22203000000000001</v>
      </c>
      <c r="S167" s="3">
        <v>1665.2249999999999</v>
      </c>
      <c r="T167" s="3">
        <v>299.77499999999998</v>
      </c>
      <c r="U167" s="3">
        <f t="shared" si="51"/>
        <v>149.88749999999999</v>
      </c>
      <c r="V167" s="3">
        <v>0</v>
      </c>
      <c r="W167" s="3">
        <f t="shared" si="52"/>
        <v>149.88749999999999</v>
      </c>
      <c r="X167" s="3">
        <v>0</v>
      </c>
      <c r="Y167" s="3">
        <f t="shared" si="44"/>
        <v>18</v>
      </c>
      <c r="Z167" s="3" t="s">
        <v>39</v>
      </c>
    </row>
    <row r="168" spans="1:26" x14ac:dyDescent="0.25">
      <c r="A168" t="s">
        <v>25</v>
      </c>
      <c r="B168" t="s">
        <v>214</v>
      </c>
      <c r="C168" t="s">
        <v>27</v>
      </c>
      <c r="D168" t="s">
        <v>28</v>
      </c>
      <c r="E168" t="s">
        <v>29</v>
      </c>
      <c r="F168" t="s">
        <v>32</v>
      </c>
      <c r="G168" t="s">
        <v>33</v>
      </c>
      <c r="H168" t="s">
        <v>34</v>
      </c>
      <c r="I168" s="2">
        <v>43088</v>
      </c>
      <c r="J168" t="s">
        <v>41</v>
      </c>
      <c r="K168" t="s">
        <v>43</v>
      </c>
      <c r="M168" t="s">
        <v>145</v>
      </c>
      <c r="N168" s="1" t="s">
        <v>49</v>
      </c>
      <c r="O168" t="s">
        <v>50</v>
      </c>
      <c r="P168" t="s">
        <v>38</v>
      </c>
      <c r="Q168">
        <v>1</v>
      </c>
      <c r="R168">
        <v>984.74576000000002</v>
      </c>
      <c r="S168">
        <v>984.74576000000002</v>
      </c>
      <c r="T168">
        <v>177.25424000000001</v>
      </c>
      <c r="U168">
        <v>88.627117999999996</v>
      </c>
      <c r="V168">
        <v>0</v>
      </c>
      <c r="W168">
        <v>88.627117999999996</v>
      </c>
      <c r="X168">
        <v>0</v>
      </c>
      <c r="Y168">
        <f t="shared" si="44"/>
        <v>18</v>
      </c>
      <c r="Z168" t="s">
        <v>39</v>
      </c>
    </row>
    <row r="169" spans="1:26" x14ac:dyDescent="0.25">
      <c r="A169" t="s">
        <v>25</v>
      </c>
      <c r="B169" t="s">
        <v>215</v>
      </c>
      <c r="C169" t="s">
        <v>27</v>
      </c>
      <c r="D169" t="s">
        <v>28</v>
      </c>
      <c r="E169" t="s">
        <v>29</v>
      </c>
      <c r="F169" t="s">
        <v>32</v>
      </c>
      <c r="G169" t="s">
        <v>33</v>
      </c>
      <c r="H169" t="s">
        <v>32</v>
      </c>
      <c r="I169" s="2">
        <v>43088</v>
      </c>
      <c r="J169" t="s">
        <v>35</v>
      </c>
      <c r="K169" t="s">
        <v>37</v>
      </c>
      <c r="M169" t="s">
        <v>218</v>
      </c>
      <c r="N169" s="1" t="s">
        <v>216</v>
      </c>
      <c r="O169" t="s">
        <v>217</v>
      </c>
      <c r="P169" t="s">
        <v>194</v>
      </c>
      <c r="Q169">
        <v>1</v>
      </c>
      <c r="R169">
        <v>3628.8135600000001</v>
      </c>
      <c r="S169">
        <v>3628.8135600000001</v>
      </c>
      <c r="T169">
        <v>0</v>
      </c>
      <c r="U169">
        <v>326.59321899999998</v>
      </c>
      <c r="V169">
        <v>0</v>
      </c>
      <c r="W169">
        <v>326.59321799999998</v>
      </c>
      <c r="X169">
        <v>0</v>
      </c>
      <c r="Y169">
        <f t="shared" si="44"/>
        <v>18</v>
      </c>
      <c r="Z169" t="s">
        <v>39</v>
      </c>
    </row>
    <row r="170" spans="1:26" x14ac:dyDescent="0.25">
      <c r="A170" t="s">
        <v>25</v>
      </c>
      <c r="B170" t="s">
        <v>219</v>
      </c>
      <c r="C170" t="s">
        <v>27</v>
      </c>
      <c r="D170" t="s">
        <v>79</v>
      </c>
      <c r="E170" t="s">
        <v>29</v>
      </c>
      <c r="F170" t="s">
        <v>32</v>
      </c>
      <c r="G170" t="s">
        <v>33</v>
      </c>
      <c r="H170" t="s">
        <v>32</v>
      </c>
      <c r="I170" s="2">
        <v>43088</v>
      </c>
      <c r="J170" t="s">
        <v>35</v>
      </c>
      <c r="K170" t="s">
        <v>37</v>
      </c>
      <c r="M170" t="s">
        <v>222</v>
      </c>
      <c r="N170" s="1" t="s">
        <v>220</v>
      </c>
      <c r="O170" t="s">
        <v>221</v>
      </c>
      <c r="P170" t="s">
        <v>194</v>
      </c>
      <c r="Q170">
        <v>1</v>
      </c>
      <c r="R170">
        <v>10327.11865</v>
      </c>
      <c r="S170">
        <v>10327.11865</v>
      </c>
      <c r="T170">
        <v>0</v>
      </c>
      <c r="U170">
        <v>929.44067500000006</v>
      </c>
      <c r="V170">
        <v>0</v>
      </c>
      <c r="W170">
        <v>929.44067299999995</v>
      </c>
      <c r="X170">
        <v>0</v>
      </c>
      <c r="Y170">
        <f t="shared" si="44"/>
        <v>18</v>
      </c>
      <c r="Z170" t="s">
        <v>39</v>
      </c>
    </row>
    <row r="171" spans="1:26" x14ac:dyDescent="0.25">
      <c r="A171" t="s">
        <v>25</v>
      </c>
      <c r="B171" t="s">
        <v>219</v>
      </c>
      <c r="C171" t="s">
        <v>27</v>
      </c>
      <c r="D171" t="s">
        <v>79</v>
      </c>
      <c r="E171" t="s">
        <v>29</v>
      </c>
      <c r="F171" t="s">
        <v>32</v>
      </c>
      <c r="G171" t="s">
        <v>33</v>
      </c>
      <c r="H171" t="s">
        <v>32</v>
      </c>
      <c r="I171" s="2">
        <v>43088</v>
      </c>
      <c r="J171" t="s">
        <v>35</v>
      </c>
      <c r="K171" t="s">
        <v>37</v>
      </c>
      <c r="M171" t="s">
        <v>222</v>
      </c>
      <c r="N171" s="1" t="s">
        <v>112</v>
      </c>
      <c r="O171" t="s">
        <v>113</v>
      </c>
      <c r="P171" t="s">
        <v>38</v>
      </c>
      <c r="Q171">
        <v>1</v>
      </c>
      <c r="R171">
        <v>803.90625</v>
      </c>
      <c r="S171">
        <v>781.39687500000002</v>
      </c>
      <c r="T171">
        <v>218.79113000000001</v>
      </c>
      <c r="U171">
        <v>109.395563</v>
      </c>
      <c r="V171">
        <v>0</v>
      </c>
      <c r="W171">
        <v>109.395563</v>
      </c>
      <c r="X171">
        <v>0</v>
      </c>
      <c r="Y171">
        <f t="shared" si="44"/>
        <v>28</v>
      </c>
      <c r="Z171" t="s">
        <v>39</v>
      </c>
    </row>
    <row r="172" spans="1:26" x14ac:dyDescent="0.25">
      <c r="A172" t="s">
        <v>25</v>
      </c>
      <c r="B172" t="s">
        <v>223</v>
      </c>
      <c r="C172" t="s">
        <v>27</v>
      </c>
      <c r="D172" t="s">
        <v>28</v>
      </c>
      <c r="E172" t="s">
        <v>29</v>
      </c>
      <c r="F172" t="s">
        <v>32</v>
      </c>
      <c r="G172" t="s">
        <v>33</v>
      </c>
      <c r="H172" t="s">
        <v>32</v>
      </c>
      <c r="I172" s="2">
        <v>43088</v>
      </c>
      <c r="J172" t="s">
        <v>41</v>
      </c>
      <c r="K172" t="s">
        <v>43</v>
      </c>
      <c r="M172" t="s">
        <v>145</v>
      </c>
      <c r="N172" s="1" t="s">
        <v>224</v>
      </c>
      <c r="O172" t="s">
        <v>225</v>
      </c>
      <c r="P172" t="s">
        <v>38</v>
      </c>
      <c r="Q172">
        <v>1</v>
      </c>
      <c r="R172">
        <v>348.30509000000001</v>
      </c>
      <c r="S172">
        <v>348.30509000000001</v>
      </c>
      <c r="T172">
        <v>62.694920000000003</v>
      </c>
      <c r="U172">
        <v>31.347458</v>
      </c>
      <c r="V172">
        <v>0</v>
      </c>
      <c r="W172">
        <v>31.347456999999999</v>
      </c>
      <c r="X172">
        <v>0</v>
      </c>
      <c r="Y172">
        <f t="shared" si="44"/>
        <v>18</v>
      </c>
      <c r="Z172" t="s">
        <v>39</v>
      </c>
    </row>
    <row r="173" spans="1:26" s="3" customFormat="1" x14ac:dyDescent="0.25">
      <c r="A173" s="3" t="s">
        <v>25</v>
      </c>
      <c r="B173" s="3" t="s">
        <v>226</v>
      </c>
      <c r="C173" s="3" t="s">
        <v>27</v>
      </c>
      <c r="D173" s="3" t="s">
        <v>79</v>
      </c>
      <c r="E173" s="3" t="s">
        <v>29</v>
      </c>
      <c r="F173" s="3" t="s">
        <v>32</v>
      </c>
      <c r="G173" s="3" t="s">
        <v>33</v>
      </c>
      <c r="H173" s="3" t="s">
        <v>32</v>
      </c>
      <c r="I173" s="4">
        <v>43089</v>
      </c>
      <c r="J173" s="3" t="s">
        <v>35</v>
      </c>
      <c r="K173" s="3" t="s">
        <v>37</v>
      </c>
      <c r="M173" s="3" t="s">
        <v>229</v>
      </c>
      <c r="N173" s="5" t="s">
        <v>227</v>
      </c>
      <c r="O173" s="3" t="s">
        <v>228</v>
      </c>
      <c r="P173" s="3" t="s">
        <v>38</v>
      </c>
      <c r="Q173" s="3">
        <v>4</v>
      </c>
      <c r="R173" s="3">
        <v>26</v>
      </c>
      <c r="S173" s="3">
        <v>80</v>
      </c>
      <c r="T173" s="6">
        <f>+S173*18/100</f>
        <v>14.4</v>
      </c>
      <c r="U173" s="6">
        <f t="shared" ref="U173:U176" si="53">+T173/2</f>
        <v>7.2</v>
      </c>
      <c r="V173" s="6">
        <v>0</v>
      </c>
      <c r="W173" s="6">
        <f t="shared" ref="W173:W176" si="54">+T173/2</f>
        <v>7.2</v>
      </c>
      <c r="X173" s="6">
        <v>0</v>
      </c>
      <c r="Y173" s="6">
        <f t="shared" si="44"/>
        <v>18</v>
      </c>
      <c r="Z173" s="3" t="s">
        <v>39</v>
      </c>
    </row>
    <row r="174" spans="1:26" s="3" customFormat="1" x14ac:dyDescent="0.25">
      <c r="A174" s="3" t="s">
        <v>25</v>
      </c>
      <c r="B174" s="3" t="s">
        <v>226</v>
      </c>
      <c r="C174" s="3" t="s">
        <v>27</v>
      </c>
      <c r="D174" s="3" t="s">
        <v>79</v>
      </c>
      <c r="E174" s="3" t="s">
        <v>29</v>
      </c>
      <c r="F174" s="3" t="s">
        <v>32</v>
      </c>
      <c r="G174" s="3" t="s">
        <v>33</v>
      </c>
      <c r="H174" s="3" t="s">
        <v>32</v>
      </c>
      <c r="I174" s="4">
        <v>43089</v>
      </c>
      <c r="J174" s="3" t="s">
        <v>35</v>
      </c>
      <c r="K174" s="3" t="s">
        <v>37</v>
      </c>
      <c r="M174" s="3" t="s">
        <v>229</v>
      </c>
      <c r="N174" s="5" t="s">
        <v>230</v>
      </c>
      <c r="O174" s="3" t="s">
        <v>231</v>
      </c>
      <c r="P174" s="3" t="s">
        <v>38</v>
      </c>
      <c r="Q174" s="3">
        <v>1</v>
      </c>
      <c r="R174" s="3">
        <v>431</v>
      </c>
      <c r="S174" s="3">
        <v>431</v>
      </c>
      <c r="T174" s="6">
        <f>+S174*28/100</f>
        <v>120.68</v>
      </c>
      <c r="U174" s="6">
        <f t="shared" si="53"/>
        <v>60.34</v>
      </c>
      <c r="V174" s="6">
        <v>0</v>
      </c>
      <c r="W174" s="6">
        <f t="shared" si="54"/>
        <v>60.34</v>
      </c>
      <c r="X174" s="6">
        <v>0</v>
      </c>
      <c r="Y174" s="6">
        <f t="shared" si="44"/>
        <v>28</v>
      </c>
      <c r="Z174" s="3" t="s">
        <v>39</v>
      </c>
    </row>
    <row r="175" spans="1:26" s="3" customFormat="1" x14ac:dyDescent="0.25">
      <c r="A175" s="3" t="s">
        <v>25</v>
      </c>
      <c r="B175" s="3" t="s">
        <v>226</v>
      </c>
      <c r="C175" s="3" t="s">
        <v>27</v>
      </c>
      <c r="D175" s="3" t="s">
        <v>79</v>
      </c>
      <c r="E175" s="3" t="s">
        <v>29</v>
      </c>
      <c r="F175" s="3" t="s">
        <v>32</v>
      </c>
      <c r="G175" s="3" t="s">
        <v>33</v>
      </c>
      <c r="H175" s="3" t="s">
        <v>32</v>
      </c>
      <c r="I175" s="4">
        <v>43089</v>
      </c>
      <c r="J175" s="3" t="s">
        <v>35</v>
      </c>
      <c r="K175" s="3" t="s">
        <v>37</v>
      </c>
      <c r="M175" s="3" t="s">
        <v>229</v>
      </c>
      <c r="N175" s="5" t="s">
        <v>232</v>
      </c>
      <c r="O175" s="3" t="s">
        <v>233</v>
      </c>
      <c r="P175" s="3" t="s">
        <v>38</v>
      </c>
      <c r="Q175" s="3">
        <v>1</v>
      </c>
      <c r="R175" s="3">
        <v>637</v>
      </c>
      <c r="S175" s="3">
        <v>637</v>
      </c>
      <c r="T175" s="6">
        <f>+S175*28/100</f>
        <v>178.36</v>
      </c>
      <c r="U175" s="6">
        <f t="shared" si="53"/>
        <v>89.18</v>
      </c>
      <c r="V175" s="6">
        <v>0</v>
      </c>
      <c r="W175" s="6">
        <f t="shared" si="54"/>
        <v>89.18</v>
      </c>
      <c r="X175" s="6">
        <v>0</v>
      </c>
      <c r="Y175" s="6">
        <f t="shared" si="44"/>
        <v>28</v>
      </c>
      <c r="Z175" s="3" t="s">
        <v>39</v>
      </c>
    </row>
    <row r="176" spans="1:26" s="3" customFormat="1" x14ac:dyDescent="0.25">
      <c r="A176" s="3" t="s">
        <v>25</v>
      </c>
      <c r="B176" s="3" t="s">
        <v>226</v>
      </c>
      <c r="C176" s="3" t="s">
        <v>27</v>
      </c>
      <c r="D176" s="3" t="s">
        <v>79</v>
      </c>
      <c r="E176" s="3" t="s">
        <v>29</v>
      </c>
      <c r="F176" s="3" t="s">
        <v>32</v>
      </c>
      <c r="G176" s="3" t="s">
        <v>61</v>
      </c>
      <c r="H176" s="3" t="s">
        <v>32</v>
      </c>
      <c r="I176" s="4">
        <v>43089</v>
      </c>
      <c r="J176" s="3" t="s">
        <v>35</v>
      </c>
      <c r="K176" s="3" t="s">
        <v>37</v>
      </c>
      <c r="M176" s="3" t="s">
        <v>229</v>
      </c>
      <c r="N176" s="5" t="s">
        <v>59</v>
      </c>
      <c r="O176" s="3" t="s">
        <v>60</v>
      </c>
      <c r="P176" s="3" t="s">
        <v>38</v>
      </c>
      <c r="Q176" s="3">
        <v>250</v>
      </c>
      <c r="R176" s="3">
        <v>0.06</v>
      </c>
      <c r="S176" s="3">
        <v>15</v>
      </c>
      <c r="T176" s="6">
        <f>+S176*5/100</f>
        <v>0.75</v>
      </c>
      <c r="U176" s="6">
        <f t="shared" si="53"/>
        <v>0.375</v>
      </c>
      <c r="V176" s="6">
        <v>0</v>
      </c>
      <c r="W176" s="6">
        <f t="shared" si="54"/>
        <v>0.375</v>
      </c>
      <c r="X176" s="6">
        <v>0</v>
      </c>
      <c r="Y176" s="6">
        <f t="shared" si="44"/>
        <v>5</v>
      </c>
      <c r="Z176" s="3" t="s">
        <v>39</v>
      </c>
    </row>
    <row r="177" spans="1:26" x14ac:dyDescent="0.25">
      <c r="A177" t="s">
        <v>25</v>
      </c>
      <c r="B177" t="s">
        <v>234</v>
      </c>
      <c r="C177" t="s">
        <v>27</v>
      </c>
      <c r="D177" t="s">
        <v>28</v>
      </c>
      <c r="E177" t="s">
        <v>29</v>
      </c>
      <c r="F177" t="s">
        <v>32</v>
      </c>
      <c r="G177" t="s">
        <v>33</v>
      </c>
      <c r="H177" t="s">
        <v>32</v>
      </c>
      <c r="I177" s="2">
        <v>43089</v>
      </c>
      <c r="J177" t="s">
        <v>35</v>
      </c>
      <c r="K177" t="s">
        <v>37</v>
      </c>
      <c r="M177" t="s">
        <v>235</v>
      </c>
      <c r="N177" s="1" t="s">
        <v>107</v>
      </c>
      <c r="O177" t="s">
        <v>108</v>
      </c>
      <c r="P177" t="s">
        <v>38</v>
      </c>
      <c r="Q177">
        <v>1</v>
      </c>
      <c r="R177">
        <v>1041.5254199999999</v>
      </c>
      <c r="S177">
        <v>1041.5254199999999</v>
      </c>
      <c r="T177">
        <v>187.47458</v>
      </c>
      <c r="U177">
        <v>93.737288000000007</v>
      </c>
      <c r="V177">
        <v>0</v>
      </c>
      <c r="W177">
        <v>93.737288000000007</v>
      </c>
      <c r="X177">
        <v>0</v>
      </c>
      <c r="Y177">
        <f t="shared" si="44"/>
        <v>18</v>
      </c>
      <c r="Z177" t="s">
        <v>39</v>
      </c>
    </row>
    <row r="178" spans="1:26" x14ac:dyDescent="0.25">
      <c r="A178" t="s">
        <v>25</v>
      </c>
      <c r="B178" t="s">
        <v>234</v>
      </c>
      <c r="C178" t="s">
        <v>27</v>
      </c>
      <c r="D178" t="s">
        <v>28</v>
      </c>
      <c r="E178" t="s">
        <v>29</v>
      </c>
      <c r="F178" t="s">
        <v>32</v>
      </c>
      <c r="G178" t="s">
        <v>33</v>
      </c>
      <c r="H178" t="s">
        <v>32</v>
      </c>
      <c r="I178" s="2">
        <v>43089</v>
      </c>
      <c r="J178" t="s">
        <v>35</v>
      </c>
      <c r="K178" t="s">
        <v>37</v>
      </c>
      <c r="M178" t="s">
        <v>235</v>
      </c>
      <c r="N178" s="1" t="s">
        <v>54</v>
      </c>
      <c r="O178" t="s">
        <v>55</v>
      </c>
      <c r="P178" t="s">
        <v>38</v>
      </c>
      <c r="Q178">
        <v>1</v>
      </c>
      <c r="R178">
        <v>1146.6101699999999</v>
      </c>
      <c r="S178">
        <v>1112.2118648999999</v>
      </c>
      <c r="T178">
        <v>200.19812999999999</v>
      </c>
      <c r="U178">
        <v>100.09906700000001</v>
      </c>
      <c r="V178">
        <v>0</v>
      </c>
      <c r="W178">
        <v>100.09906700000001</v>
      </c>
      <c r="X178">
        <v>0</v>
      </c>
      <c r="Y178">
        <f t="shared" si="44"/>
        <v>18</v>
      </c>
      <c r="Z178" t="s">
        <v>39</v>
      </c>
    </row>
    <row r="179" spans="1:26" x14ac:dyDescent="0.25">
      <c r="A179" t="s">
        <v>25</v>
      </c>
      <c r="B179" t="s">
        <v>234</v>
      </c>
      <c r="C179" t="s">
        <v>27</v>
      </c>
      <c r="D179" t="s">
        <v>28</v>
      </c>
      <c r="E179" t="s">
        <v>29</v>
      </c>
      <c r="F179" t="s">
        <v>32</v>
      </c>
      <c r="G179" t="s">
        <v>33</v>
      </c>
      <c r="H179" t="s">
        <v>32</v>
      </c>
      <c r="I179" s="2">
        <v>43089</v>
      </c>
      <c r="J179" t="s">
        <v>35</v>
      </c>
      <c r="K179" t="s">
        <v>37</v>
      </c>
      <c r="M179" t="s">
        <v>235</v>
      </c>
      <c r="N179" s="1" t="s">
        <v>57</v>
      </c>
      <c r="O179" t="s">
        <v>58</v>
      </c>
      <c r="P179" t="s">
        <v>38</v>
      </c>
      <c r="Q179">
        <v>1</v>
      </c>
      <c r="R179">
        <v>1334.74576</v>
      </c>
      <c r="S179">
        <v>1294.7033872</v>
      </c>
      <c r="T179">
        <v>233.04660999999999</v>
      </c>
      <c r="U179">
        <v>116.52330499999999</v>
      </c>
      <c r="V179">
        <v>0</v>
      </c>
      <c r="W179">
        <v>116.523304</v>
      </c>
      <c r="X179">
        <v>0</v>
      </c>
      <c r="Y179">
        <f t="shared" si="44"/>
        <v>18</v>
      </c>
      <c r="Z179" t="s">
        <v>39</v>
      </c>
    </row>
    <row r="180" spans="1:26" s="3" customFormat="1" x14ac:dyDescent="0.25">
      <c r="A180" s="3" t="s">
        <v>25</v>
      </c>
      <c r="B180" s="3" t="s">
        <v>234</v>
      </c>
      <c r="C180" s="3" t="s">
        <v>27</v>
      </c>
      <c r="D180" s="3" t="s">
        <v>28</v>
      </c>
      <c r="E180" s="3" t="s">
        <v>29</v>
      </c>
      <c r="F180" s="3" t="s">
        <v>32</v>
      </c>
      <c r="G180" s="3" t="s">
        <v>61</v>
      </c>
      <c r="H180" s="3" t="s">
        <v>32</v>
      </c>
      <c r="I180" s="4">
        <v>43089</v>
      </c>
      <c r="J180" s="3" t="s">
        <v>35</v>
      </c>
      <c r="K180" s="3" t="s">
        <v>37</v>
      </c>
      <c r="M180" s="3" t="s">
        <v>235</v>
      </c>
      <c r="N180" s="5" t="s">
        <v>59</v>
      </c>
      <c r="O180" s="3" t="s">
        <v>60</v>
      </c>
      <c r="P180" s="3" t="s">
        <v>38</v>
      </c>
      <c r="Q180" s="3">
        <v>310</v>
      </c>
      <c r="R180" s="3">
        <v>5.7140000000000003E-2</v>
      </c>
      <c r="S180" s="3">
        <v>17.7134</v>
      </c>
      <c r="T180" s="3">
        <v>0.88660000000000005</v>
      </c>
      <c r="U180" s="3">
        <f t="shared" ref="U180:U184" si="55">+T180/2</f>
        <v>0.44330000000000003</v>
      </c>
      <c r="V180" s="3">
        <v>0</v>
      </c>
      <c r="W180" s="3">
        <f t="shared" ref="W180:W184" si="56">+T180/2</f>
        <v>0.44330000000000003</v>
      </c>
      <c r="X180" s="3">
        <v>0</v>
      </c>
      <c r="Y180" s="3">
        <f t="shared" si="44"/>
        <v>5</v>
      </c>
      <c r="Z180" s="3" t="s">
        <v>39</v>
      </c>
    </row>
    <row r="181" spans="1:26" s="3" customFormat="1" x14ac:dyDescent="0.25">
      <c r="A181" s="3" t="s">
        <v>25</v>
      </c>
      <c r="B181" s="3" t="s">
        <v>234</v>
      </c>
      <c r="C181" s="3" t="s">
        <v>27</v>
      </c>
      <c r="D181" s="3" t="s">
        <v>28</v>
      </c>
      <c r="E181" s="3" t="s">
        <v>29</v>
      </c>
      <c r="F181" s="3" t="s">
        <v>32</v>
      </c>
      <c r="G181" s="3" t="s">
        <v>61</v>
      </c>
      <c r="H181" s="3" t="s">
        <v>32</v>
      </c>
      <c r="I181" s="4">
        <v>43089</v>
      </c>
      <c r="J181" s="3" t="s">
        <v>35</v>
      </c>
      <c r="K181" s="3" t="s">
        <v>37</v>
      </c>
      <c r="M181" s="3" t="s">
        <v>235</v>
      </c>
      <c r="N181" s="5" t="s">
        <v>236</v>
      </c>
      <c r="O181" s="3" t="s">
        <v>237</v>
      </c>
      <c r="P181" s="3" t="s">
        <v>38</v>
      </c>
      <c r="Q181" s="3">
        <v>2</v>
      </c>
      <c r="R181" s="3">
        <v>23.4375</v>
      </c>
      <c r="S181" s="3">
        <v>37.274999999999999</v>
      </c>
      <c r="T181" s="3">
        <v>10.436999999999999</v>
      </c>
      <c r="U181" s="3">
        <f t="shared" si="55"/>
        <v>5.2184999999999997</v>
      </c>
      <c r="V181" s="3">
        <v>0</v>
      </c>
      <c r="W181" s="3">
        <f t="shared" si="56"/>
        <v>5.2184999999999997</v>
      </c>
      <c r="X181" s="3">
        <v>0</v>
      </c>
      <c r="Y181" s="3">
        <f t="shared" si="44"/>
        <v>28</v>
      </c>
      <c r="Z181" s="3" t="s">
        <v>39</v>
      </c>
    </row>
    <row r="182" spans="1:26" s="3" customFormat="1" x14ac:dyDescent="0.25">
      <c r="A182" s="3" t="s">
        <v>25</v>
      </c>
      <c r="B182" s="3" t="s">
        <v>234</v>
      </c>
      <c r="C182" s="3" t="s">
        <v>27</v>
      </c>
      <c r="D182" s="3" t="s">
        <v>28</v>
      </c>
      <c r="E182" s="3" t="s">
        <v>29</v>
      </c>
      <c r="F182" s="3" t="s">
        <v>32</v>
      </c>
      <c r="G182" s="3" t="s">
        <v>33</v>
      </c>
      <c r="H182" s="3" t="s">
        <v>34</v>
      </c>
      <c r="I182" s="4">
        <v>43089</v>
      </c>
      <c r="J182" s="3" t="s">
        <v>35</v>
      </c>
      <c r="K182" s="3" t="s">
        <v>37</v>
      </c>
      <c r="M182" s="3" t="s">
        <v>235</v>
      </c>
      <c r="N182" s="5" t="s">
        <v>30</v>
      </c>
      <c r="O182" s="3" t="s">
        <v>31</v>
      </c>
      <c r="P182" s="3" t="s">
        <v>38</v>
      </c>
      <c r="Q182" s="3">
        <v>16000</v>
      </c>
      <c r="R182" s="3">
        <v>0.23219999999999999</v>
      </c>
      <c r="S182" s="3">
        <v>3715.2</v>
      </c>
      <c r="T182" s="3">
        <v>668.8</v>
      </c>
      <c r="U182" s="3">
        <f t="shared" si="55"/>
        <v>334.4</v>
      </c>
      <c r="V182" s="3">
        <v>0</v>
      </c>
      <c r="W182" s="3">
        <f t="shared" si="56"/>
        <v>334.4</v>
      </c>
      <c r="X182" s="3">
        <v>0</v>
      </c>
      <c r="Y182" s="3">
        <f t="shared" si="44"/>
        <v>18</v>
      </c>
      <c r="Z182" s="3" t="s">
        <v>39</v>
      </c>
    </row>
    <row r="183" spans="1:26" s="3" customFormat="1" x14ac:dyDescent="0.25">
      <c r="A183" s="3" t="s">
        <v>25</v>
      </c>
      <c r="B183" s="3" t="s">
        <v>234</v>
      </c>
      <c r="C183" s="3" t="s">
        <v>27</v>
      </c>
      <c r="D183" s="3" t="s">
        <v>28</v>
      </c>
      <c r="E183" s="3" t="s">
        <v>29</v>
      </c>
      <c r="F183" s="3" t="s">
        <v>32</v>
      </c>
      <c r="G183" s="3" t="s">
        <v>33</v>
      </c>
      <c r="H183" s="3" t="s">
        <v>34</v>
      </c>
      <c r="I183" s="4">
        <v>43089</v>
      </c>
      <c r="J183" s="3" t="s">
        <v>35</v>
      </c>
      <c r="K183" s="3" t="s">
        <v>37</v>
      </c>
      <c r="M183" s="3" t="s">
        <v>235</v>
      </c>
      <c r="N183" s="5" t="s">
        <v>89</v>
      </c>
      <c r="O183" s="3" t="s">
        <v>90</v>
      </c>
      <c r="P183" s="3" t="s">
        <v>38</v>
      </c>
      <c r="Q183" s="3">
        <v>32000</v>
      </c>
      <c r="R183" s="3">
        <v>0.22287999999999999</v>
      </c>
      <c r="S183" s="3">
        <v>7132.16</v>
      </c>
      <c r="T183" s="3">
        <v>1283.8399999999999</v>
      </c>
      <c r="U183" s="3">
        <f t="shared" si="55"/>
        <v>641.91999999999996</v>
      </c>
      <c r="V183" s="3">
        <v>0</v>
      </c>
      <c r="W183" s="3">
        <f t="shared" si="56"/>
        <v>641.91999999999996</v>
      </c>
      <c r="X183" s="3">
        <v>0</v>
      </c>
      <c r="Y183" s="3">
        <f t="shared" si="44"/>
        <v>18</v>
      </c>
      <c r="Z183" s="3" t="s">
        <v>39</v>
      </c>
    </row>
    <row r="184" spans="1:26" s="3" customFormat="1" x14ac:dyDescent="0.25">
      <c r="A184" s="3" t="s">
        <v>25</v>
      </c>
      <c r="B184" s="3" t="s">
        <v>234</v>
      </c>
      <c r="C184" s="3" t="s">
        <v>27</v>
      </c>
      <c r="D184" s="3" t="s">
        <v>28</v>
      </c>
      <c r="E184" s="3" t="s">
        <v>29</v>
      </c>
      <c r="F184" s="3" t="s">
        <v>32</v>
      </c>
      <c r="G184" s="3" t="s">
        <v>33</v>
      </c>
      <c r="H184" s="3" t="s">
        <v>34</v>
      </c>
      <c r="I184" s="4">
        <v>43089</v>
      </c>
      <c r="J184" s="3" t="s">
        <v>35</v>
      </c>
      <c r="K184" s="3" t="s">
        <v>37</v>
      </c>
      <c r="M184" s="3" t="s">
        <v>235</v>
      </c>
      <c r="N184" s="5" t="s">
        <v>91</v>
      </c>
      <c r="O184" s="3" t="s">
        <v>92</v>
      </c>
      <c r="P184" s="3" t="s">
        <v>38</v>
      </c>
      <c r="Q184" s="3">
        <v>7500</v>
      </c>
      <c r="R184" s="3">
        <v>0.22203000000000001</v>
      </c>
      <c r="S184" s="3">
        <v>1665.2249999999999</v>
      </c>
      <c r="T184" s="3">
        <v>299.77499999999998</v>
      </c>
      <c r="U184" s="3">
        <f t="shared" si="55"/>
        <v>149.88749999999999</v>
      </c>
      <c r="V184" s="3">
        <v>0</v>
      </c>
      <c r="W184" s="3">
        <f t="shared" si="56"/>
        <v>149.88749999999999</v>
      </c>
      <c r="X184" s="3">
        <v>0</v>
      </c>
      <c r="Y184" s="3">
        <f t="shared" si="44"/>
        <v>18</v>
      </c>
      <c r="Z184" s="3" t="s">
        <v>39</v>
      </c>
    </row>
    <row r="185" spans="1:26" x14ac:dyDescent="0.25">
      <c r="A185" t="s">
        <v>25</v>
      </c>
      <c r="B185" t="s">
        <v>238</v>
      </c>
      <c r="C185" t="s">
        <v>27</v>
      </c>
      <c r="D185" t="s">
        <v>28</v>
      </c>
      <c r="E185" t="s">
        <v>29</v>
      </c>
      <c r="F185" t="s">
        <v>32</v>
      </c>
      <c r="G185" t="s">
        <v>33</v>
      </c>
      <c r="H185" t="s">
        <v>32</v>
      </c>
      <c r="I185" s="2">
        <v>43089</v>
      </c>
      <c r="J185" t="s">
        <v>35</v>
      </c>
      <c r="K185" t="s">
        <v>37</v>
      </c>
      <c r="M185" t="s">
        <v>241</v>
      </c>
      <c r="N185" s="1" t="s">
        <v>239</v>
      </c>
      <c r="O185" t="s">
        <v>240</v>
      </c>
      <c r="P185" t="s">
        <v>38</v>
      </c>
      <c r="Q185">
        <v>1</v>
      </c>
      <c r="R185">
        <v>6000</v>
      </c>
      <c r="S185">
        <v>5760</v>
      </c>
      <c r="T185">
        <v>1612.8</v>
      </c>
      <c r="U185">
        <v>806.40000299999997</v>
      </c>
      <c r="V185">
        <v>0</v>
      </c>
      <c r="W185">
        <v>806.4</v>
      </c>
      <c r="X185">
        <v>0</v>
      </c>
      <c r="Y185">
        <f t="shared" si="44"/>
        <v>28</v>
      </c>
      <c r="Z185" t="s">
        <v>39</v>
      </c>
    </row>
    <row r="186" spans="1:26" x14ac:dyDescent="0.25">
      <c r="A186" t="s">
        <v>25</v>
      </c>
      <c r="B186" t="s">
        <v>238</v>
      </c>
      <c r="C186" t="s">
        <v>27</v>
      </c>
      <c r="D186" t="s">
        <v>28</v>
      </c>
      <c r="E186" t="s">
        <v>29</v>
      </c>
      <c r="F186" t="s">
        <v>32</v>
      </c>
      <c r="G186" t="s">
        <v>33</v>
      </c>
      <c r="H186" t="s">
        <v>32</v>
      </c>
      <c r="I186" s="2">
        <v>43089</v>
      </c>
      <c r="J186" t="s">
        <v>35</v>
      </c>
      <c r="K186" t="s">
        <v>37</v>
      </c>
      <c r="M186" t="s">
        <v>241</v>
      </c>
      <c r="N186" s="1" t="s">
        <v>242</v>
      </c>
      <c r="O186" t="s">
        <v>243</v>
      </c>
      <c r="P186" t="s">
        <v>38</v>
      </c>
      <c r="Q186">
        <v>1</v>
      </c>
      <c r="R186">
        <v>1022.65625</v>
      </c>
      <c r="S186">
        <v>981.75</v>
      </c>
      <c r="T186">
        <v>274.89</v>
      </c>
      <c r="U186">
        <v>137.44500099999999</v>
      </c>
      <c r="V186">
        <v>0</v>
      </c>
      <c r="W186">
        <v>137.44499999999999</v>
      </c>
      <c r="X186">
        <v>0</v>
      </c>
      <c r="Y186">
        <f t="shared" si="44"/>
        <v>28</v>
      </c>
      <c r="Z186" t="s">
        <v>39</v>
      </c>
    </row>
    <row r="187" spans="1:26" x14ac:dyDescent="0.25">
      <c r="A187" t="s">
        <v>25</v>
      </c>
      <c r="B187" t="s">
        <v>238</v>
      </c>
      <c r="C187" t="s">
        <v>27</v>
      </c>
      <c r="D187" t="s">
        <v>28</v>
      </c>
      <c r="E187" t="s">
        <v>29</v>
      </c>
      <c r="F187" t="s">
        <v>32</v>
      </c>
      <c r="G187" t="s">
        <v>33</v>
      </c>
      <c r="H187" t="s">
        <v>32</v>
      </c>
      <c r="I187" s="2">
        <v>43089</v>
      </c>
      <c r="J187" t="s">
        <v>35</v>
      </c>
      <c r="K187" t="s">
        <v>37</v>
      </c>
      <c r="M187" t="s">
        <v>241</v>
      </c>
      <c r="N187" s="1" t="s">
        <v>137</v>
      </c>
      <c r="O187" t="s">
        <v>138</v>
      </c>
      <c r="P187" t="s">
        <v>38</v>
      </c>
      <c r="Q187">
        <v>1</v>
      </c>
      <c r="R187">
        <v>1122.8813600000001</v>
      </c>
      <c r="S187">
        <v>1077.9661056</v>
      </c>
      <c r="T187">
        <v>194.03389999999999</v>
      </c>
      <c r="U187">
        <v>97.016948999999997</v>
      </c>
      <c r="V187">
        <v>0</v>
      </c>
      <c r="W187">
        <v>97.016948999999997</v>
      </c>
      <c r="X187">
        <v>0</v>
      </c>
      <c r="Y187">
        <f t="shared" si="44"/>
        <v>18</v>
      </c>
      <c r="Z187" t="s">
        <v>39</v>
      </c>
    </row>
    <row r="188" spans="1:26" x14ac:dyDescent="0.25">
      <c r="A188" t="s">
        <v>25</v>
      </c>
      <c r="B188" t="s">
        <v>238</v>
      </c>
      <c r="C188" t="s">
        <v>27</v>
      </c>
      <c r="D188" t="s">
        <v>28</v>
      </c>
      <c r="E188" t="s">
        <v>29</v>
      </c>
      <c r="F188" t="s">
        <v>32</v>
      </c>
      <c r="G188" t="s">
        <v>33</v>
      </c>
      <c r="H188" t="s">
        <v>32</v>
      </c>
      <c r="I188" s="2">
        <v>43089</v>
      </c>
      <c r="J188" t="s">
        <v>35</v>
      </c>
      <c r="K188" t="s">
        <v>37</v>
      </c>
      <c r="M188" t="s">
        <v>241</v>
      </c>
      <c r="N188" s="1" t="s">
        <v>140</v>
      </c>
      <c r="O188" t="s">
        <v>141</v>
      </c>
      <c r="P188" t="s">
        <v>38</v>
      </c>
      <c r="Q188">
        <v>1</v>
      </c>
      <c r="R188">
        <v>2379.66102</v>
      </c>
      <c r="S188">
        <v>2290.4237318</v>
      </c>
      <c r="T188">
        <v>412.27627000000001</v>
      </c>
      <c r="U188">
        <v>206.13813500000001</v>
      </c>
      <c r="V188">
        <v>0</v>
      </c>
      <c r="W188">
        <v>206.13813400000001</v>
      </c>
      <c r="X188">
        <v>0</v>
      </c>
      <c r="Y188">
        <f t="shared" si="44"/>
        <v>18</v>
      </c>
      <c r="Z188" t="s">
        <v>39</v>
      </c>
    </row>
    <row r="189" spans="1:26" x14ac:dyDescent="0.25">
      <c r="A189" t="s">
        <v>25</v>
      </c>
      <c r="B189" t="s">
        <v>238</v>
      </c>
      <c r="C189" t="s">
        <v>27</v>
      </c>
      <c r="D189" t="s">
        <v>28</v>
      </c>
      <c r="E189" t="s">
        <v>29</v>
      </c>
      <c r="F189" t="s">
        <v>32</v>
      </c>
      <c r="G189" t="s">
        <v>33</v>
      </c>
      <c r="H189" t="s">
        <v>32</v>
      </c>
      <c r="I189" s="2">
        <v>43089</v>
      </c>
      <c r="J189" t="s">
        <v>35</v>
      </c>
      <c r="K189" t="s">
        <v>37</v>
      </c>
      <c r="M189" t="s">
        <v>241</v>
      </c>
      <c r="N189" s="1" t="s">
        <v>96</v>
      </c>
      <c r="O189" t="s">
        <v>97</v>
      </c>
      <c r="P189" t="s">
        <v>38</v>
      </c>
      <c r="Q189">
        <v>1</v>
      </c>
      <c r="R189">
        <v>3489.8305099999998</v>
      </c>
      <c r="S189">
        <v>3350.2372896000002</v>
      </c>
      <c r="T189">
        <v>603.04271000000006</v>
      </c>
      <c r="U189">
        <v>301.52135500000003</v>
      </c>
      <c r="V189">
        <v>0</v>
      </c>
      <c r="W189">
        <v>301.52135399999997</v>
      </c>
      <c r="X189">
        <v>0</v>
      </c>
      <c r="Y189">
        <f t="shared" si="44"/>
        <v>18</v>
      </c>
      <c r="Z189" t="s">
        <v>39</v>
      </c>
    </row>
    <row r="190" spans="1:26" s="3" customFormat="1" x14ac:dyDescent="0.25">
      <c r="A190" s="3" t="s">
        <v>25</v>
      </c>
      <c r="B190" s="3" t="s">
        <v>238</v>
      </c>
      <c r="C190" s="3" t="s">
        <v>27</v>
      </c>
      <c r="D190" s="3" t="s">
        <v>28</v>
      </c>
      <c r="E190" s="3" t="s">
        <v>29</v>
      </c>
      <c r="F190" s="3" t="s">
        <v>32</v>
      </c>
      <c r="G190" s="3" t="s">
        <v>61</v>
      </c>
      <c r="H190" s="3" t="s">
        <v>32</v>
      </c>
      <c r="I190" s="4">
        <v>43089</v>
      </c>
      <c r="J190" s="3" t="s">
        <v>35</v>
      </c>
      <c r="K190" s="3" t="s">
        <v>37</v>
      </c>
      <c r="M190" s="3" t="s">
        <v>241</v>
      </c>
      <c r="N190" s="5" t="s">
        <v>59</v>
      </c>
      <c r="O190" s="3" t="s">
        <v>60</v>
      </c>
      <c r="P190" s="3" t="s">
        <v>38</v>
      </c>
      <c r="Q190" s="3">
        <v>250</v>
      </c>
      <c r="R190" s="3">
        <v>5.7140000000000003E-2</v>
      </c>
      <c r="S190" s="3">
        <v>14.285</v>
      </c>
      <c r="T190" s="3">
        <v>0.71499999999999997</v>
      </c>
      <c r="U190" s="3">
        <f t="shared" ref="U190:U192" si="57">+T190/2</f>
        <v>0.35749999999999998</v>
      </c>
      <c r="V190" s="3">
        <v>0</v>
      </c>
      <c r="W190" s="3">
        <f t="shared" ref="W190:W192" si="58">+T190/2</f>
        <v>0.35749999999999998</v>
      </c>
      <c r="X190" s="3">
        <v>0</v>
      </c>
      <c r="Y190" s="3">
        <f t="shared" si="44"/>
        <v>5</v>
      </c>
      <c r="Z190" s="3" t="s">
        <v>39</v>
      </c>
    </row>
    <row r="191" spans="1:26" s="3" customFormat="1" x14ac:dyDescent="0.25">
      <c r="A191" s="3" t="s">
        <v>25</v>
      </c>
      <c r="B191" s="3" t="s">
        <v>238</v>
      </c>
      <c r="C191" s="3" t="s">
        <v>27</v>
      </c>
      <c r="D191" s="3" t="s">
        <v>28</v>
      </c>
      <c r="E191" s="3" t="s">
        <v>29</v>
      </c>
      <c r="F191" s="3" t="s">
        <v>32</v>
      </c>
      <c r="G191" s="3" t="s">
        <v>61</v>
      </c>
      <c r="H191" s="3" t="s">
        <v>34</v>
      </c>
      <c r="I191" s="4">
        <v>43089</v>
      </c>
      <c r="J191" s="3" t="s">
        <v>35</v>
      </c>
      <c r="K191" s="3" t="s">
        <v>37</v>
      </c>
      <c r="M191" s="3" t="s">
        <v>241</v>
      </c>
      <c r="N191" s="5" t="s">
        <v>244</v>
      </c>
      <c r="O191" s="3" t="s">
        <v>245</v>
      </c>
      <c r="P191" s="3" t="s">
        <v>38</v>
      </c>
      <c r="Q191" s="3">
        <v>250</v>
      </c>
      <c r="R191" s="3">
        <v>0.39661000000000002</v>
      </c>
      <c r="S191" s="3">
        <v>99.152500000000003</v>
      </c>
      <c r="T191" s="3">
        <v>17.8475</v>
      </c>
      <c r="U191" s="3">
        <f t="shared" si="57"/>
        <v>8.9237500000000001</v>
      </c>
      <c r="V191" s="3">
        <v>0</v>
      </c>
      <c r="W191" s="3">
        <f t="shared" si="58"/>
        <v>8.9237500000000001</v>
      </c>
      <c r="X191" s="3">
        <v>0</v>
      </c>
      <c r="Y191" s="3">
        <f t="shared" si="44"/>
        <v>18</v>
      </c>
      <c r="Z191" s="3" t="s">
        <v>39</v>
      </c>
    </row>
    <row r="192" spans="1:26" s="3" customFormat="1" x14ac:dyDescent="0.25">
      <c r="A192" s="3" t="s">
        <v>25</v>
      </c>
      <c r="B192" s="3" t="s">
        <v>238</v>
      </c>
      <c r="C192" s="3" t="s">
        <v>27</v>
      </c>
      <c r="D192" s="3" t="s">
        <v>28</v>
      </c>
      <c r="E192" s="3" t="s">
        <v>29</v>
      </c>
      <c r="F192" s="3" t="s">
        <v>32</v>
      </c>
      <c r="G192" s="3" t="s">
        <v>33</v>
      </c>
      <c r="H192" s="3" t="s">
        <v>34</v>
      </c>
      <c r="I192" s="4">
        <v>43089</v>
      </c>
      <c r="J192" s="3" t="s">
        <v>35</v>
      </c>
      <c r="K192" s="3" t="s">
        <v>37</v>
      </c>
      <c r="M192" s="3" t="s">
        <v>241</v>
      </c>
      <c r="N192" s="5" t="s">
        <v>30</v>
      </c>
      <c r="O192" s="3" t="s">
        <v>31</v>
      </c>
      <c r="P192" s="3" t="s">
        <v>38</v>
      </c>
      <c r="Q192" s="3">
        <v>16000</v>
      </c>
      <c r="R192" s="3">
        <v>0.23219999999999999</v>
      </c>
      <c r="S192" s="3">
        <v>3715.2</v>
      </c>
      <c r="T192" s="3">
        <v>668.8</v>
      </c>
      <c r="U192" s="3">
        <f t="shared" si="57"/>
        <v>334.4</v>
      </c>
      <c r="V192" s="3">
        <v>0</v>
      </c>
      <c r="W192" s="3">
        <f t="shared" si="58"/>
        <v>334.4</v>
      </c>
      <c r="X192" s="3">
        <v>0</v>
      </c>
      <c r="Y192" s="3">
        <f t="shared" si="44"/>
        <v>18</v>
      </c>
      <c r="Z192" s="3" t="s">
        <v>39</v>
      </c>
    </row>
    <row r="193" spans="1:26" x14ac:dyDescent="0.25">
      <c r="A193" t="s">
        <v>25</v>
      </c>
      <c r="B193" t="s">
        <v>246</v>
      </c>
      <c r="C193" t="s">
        <v>27</v>
      </c>
      <c r="D193" t="s">
        <v>28</v>
      </c>
      <c r="E193" t="s">
        <v>29</v>
      </c>
      <c r="F193" t="s">
        <v>32</v>
      </c>
      <c r="G193" t="s">
        <v>33</v>
      </c>
      <c r="H193" t="s">
        <v>32</v>
      </c>
      <c r="I193" s="2">
        <v>43089</v>
      </c>
      <c r="J193" t="s">
        <v>35</v>
      </c>
      <c r="K193" t="s">
        <v>37</v>
      </c>
      <c r="M193" t="s">
        <v>249</v>
      </c>
      <c r="N193" s="1" t="s">
        <v>247</v>
      </c>
      <c r="O193" t="s">
        <v>248</v>
      </c>
      <c r="P193" t="s">
        <v>194</v>
      </c>
      <c r="Q193">
        <v>1</v>
      </c>
      <c r="R193">
        <v>1733.59375</v>
      </c>
      <c r="S193">
        <v>1733.59375</v>
      </c>
      <c r="T193">
        <v>0</v>
      </c>
      <c r="U193">
        <v>242.703126</v>
      </c>
      <c r="V193">
        <v>0</v>
      </c>
      <c r="W193">
        <v>242.703125</v>
      </c>
      <c r="X193">
        <v>0</v>
      </c>
      <c r="Y193">
        <f t="shared" si="44"/>
        <v>28</v>
      </c>
      <c r="Z193" t="s">
        <v>39</v>
      </c>
    </row>
    <row r="194" spans="1:26" x14ac:dyDescent="0.25">
      <c r="A194" t="s">
        <v>25</v>
      </c>
      <c r="B194" t="s">
        <v>246</v>
      </c>
      <c r="C194" t="s">
        <v>27</v>
      </c>
      <c r="D194" t="s">
        <v>28</v>
      </c>
      <c r="E194" t="s">
        <v>29</v>
      </c>
      <c r="F194" t="s">
        <v>32</v>
      </c>
      <c r="G194" t="s">
        <v>33</v>
      </c>
      <c r="H194" t="s">
        <v>32</v>
      </c>
      <c r="I194" s="2">
        <v>43089</v>
      </c>
      <c r="J194" t="s">
        <v>35</v>
      </c>
      <c r="K194" t="s">
        <v>37</v>
      </c>
      <c r="M194" t="s">
        <v>249</v>
      </c>
      <c r="N194" s="1" t="s">
        <v>250</v>
      </c>
      <c r="O194" t="s">
        <v>251</v>
      </c>
      <c r="P194" t="s">
        <v>194</v>
      </c>
      <c r="Q194">
        <v>1</v>
      </c>
      <c r="R194">
        <v>186.71875</v>
      </c>
      <c r="S194">
        <v>186.71875</v>
      </c>
      <c r="T194">
        <v>0</v>
      </c>
      <c r="U194">
        <v>26.140625</v>
      </c>
      <c r="V194">
        <v>0</v>
      </c>
      <c r="W194">
        <v>26.140625</v>
      </c>
      <c r="X194">
        <v>0</v>
      </c>
      <c r="Y194">
        <f t="shared" si="44"/>
        <v>28</v>
      </c>
      <c r="Z194" t="s">
        <v>39</v>
      </c>
    </row>
    <row r="195" spans="1:26" x14ac:dyDescent="0.25">
      <c r="A195" t="s">
        <v>25</v>
      </c>
      <c r="B195" t="s">
        <v>246</v>
      </c>
      <c r="C195" t="s">
        <v>27</v>
      </c>
      <c r="D195" t="s">
        <v>28</v>
      </c>
      <c r="E195" t="s">
        <v>29</v>
      </c>
      <c r="F195" t="s">
        <v>32</v>
      </c>
      <c r="G195" t="s">
        <v>33</v>
      </c>
      <c r="H195" t="s">
        <v>32</v>
      </c>
      <c r="I195" s="2">
        <v>43089</v>
      </c>
      <c r="J195" t="s">
        <v>35</v>
      </c>
      <c r="K195" t="s">
        <v>37</v>
      </c>
      <c r="M195" t="s">
        <v>249</v>
      </c>
      <c r="N195" s="1" t="s">
        <v>252</v>
      </c>
      <c r="O195" t="s">
        <v>253</v>
      </c>
      <c r="P195" t="s">
        <v>194</v>
      </c>
      <c r="Q195">
        <v>1</v>
      </c>
      <c r="R195">
        <v>553.90625</v>
      </c>
      <c r="S195">
        <v>553.90625</v>
      </c>
      <c r="T195">
        <v>0</v>
      </c>
      <c r="U195">
        <v>77.546875</v>
      </c>
      <c r="V195">
        <v>0</v>
      </c>
      <c r="W195">
        <v>77.546875</v>
      </c>
      <c r="X195">
        <v>0</v>
      </c>
      <c r="Y195">
        <f t="shared" ref="Y195:Y258" si="59">ROUND(((U195+V195+W195+X195)*100)/S195,0)</f>
        <v>28</v>
      </c>
      <c r="Z195" t="s">
        <v>39</v>
      </c>
    </row>
    <row r="196" spans="1:26" x14ac:dyDescent="0.25">
      <c r="A196" t="s">
        <v>25</v>
      </c>
      <c r="B196" t="s">
        <v>246</v>
      </c>
      <c r="C196" t="s">
        <v>27</v>
      </c>
      <c r="D196" t="s">
        <v>28</v>
      </c>
      <c r="E196" t="s">
        <v>29</v>
      </c>
      <c r="F196" t="s">
        <v>32</v>
      </c>
      <c r="G196" t="s">
        <v>33</v>
      </c>
      <c r="H196" t="s">
        <v>32</v>
      </c>
      <c r="I196" s="2">
        <v>43089</v>
      </c>
      <c r="J196" t="s">
        <v>35</v>
      </c>
      <c r="K196" t="s">
        <v>37</v>
      </c>
      <c r="M196" t="s">
        <v>249</v>
      </c>
      <c r="N196" s="1" t="s">
        <v>254</v>
      </c>
      <c r="O196" t="s">
        <v>255</v>
      </c>
      <c r="P196" t="s">
        <v>194</v>
      </c>
      <c r="Q196">
        <v>1</v>
      </c>
      <c r="R196">
        <v>453.90625</v>
      </c>
      <c r="S196">
        <v>453.90625</v>
      </c>
      <c r="T196">
        <v>0</v>
      </c>
      <c r="U196">
        <v>63.546875</v>
      </c>
      <c r="V196">
        <v>0</v>
      </c>
      <c r="W196">
        <v>63.546875</v>
      </c>
      <c r="X196">
        <v>0</v>
      </c>
      <c r="Y196">
        <f t="shared" si="59"/>
        <v>28</v>
      </c>
      <c r="Z196" t="s">
        <v>39</v>
      </c>
    </row>
    <row r="197" spans="1:26" x14ac:dyDescent="0.25">
      <c r="A197" t="s">
        <v>25</v>
      </c>
      <c r="B197" t="s">
        <v>246</v>
      </c>
      <c r="C197" t="s">
        <v>27</v>
      </c>
      <c r="D197" t="s">
        <v>28</v>
      </c>
      <c r="E197" t="s">
        <v>29</v>
      </c>
      <c r="F197" t="s">
        <v>32</v>
      </c>
      <c r="G197" t="s">
        <v>33</v>
      </c>
      <c r="H197" t="s">
        <v>32</v>
      </c>
      <c r="I197" s="2">
        <v>43089</v>
      </c>
      <c r="J197" t="s">
        <v>35</v>
      </c>
      <c r="K197" t="s">
        <v>37</v>
      </c>
      <c r="M197" t="s">
        <v>249</v>
      </c>
      <c r="N197" s="1" t="s">
        <v>256</v>
      </c>
      <c r="O197" t="s">
        <v>257</v>
      </c>
      <c r="P197" t="s">
        <v>194</v>
      </c>
      <c r="Q197">
        <v>1</v>
      </c>
      <c r="R197">
        <v>36.71875</v>
      </c>
      <c r="S197">
        <v>36.71875</v>
      </c>
      <c r="T197">
        <v>0</v>
      </c>
      <c r="U197">
        <v>5.140625</v>
      </c>
      <c r="V197">
        <v>0</v>
      </c>
      <c r="W197">
        <v>5.140625</v>
      </c>
      <c r="X197">
        <v>0</v>
      </c>
      <c r="Y197">
        <f t="shared" si="59"/>
        <v>28</v>
      </c>
      <c r="Z197" t="s">
        <v>39</v>
      </c>
    </row>
    <row r="198" spans="1:26" s="3" customFormat="1" x14ac:dyDescent="0.25">
      <c r="A198" s="3" t="s">
        <v>25</v>
      </c>
      <c r="B198" s="3" t="s">
        <v>246</v>
      </c>
      <c r="C198" s="3" t="s">
        <v>27</v>
      </c>
      <c r="D198" s="3" t="s">
        <v>28</v>
      </c>
      <c r="E198" s="3" t="s">
        <v>29</v>
      </c>
      <c r="F198" s="3" t="s">
        <v>32</v>
      </c>
      <c r="G198" s="3" t="s">
        <v>33</v>
      </c>
      <c r="H198" s="3" t="s">
        <v>34</v>
      </c>
      <c r="I198" s="4">
        <v>43089</v>
      </c>
      <c r="J198" s="3" t="s">
        <v>35</v>
      </c>
      <c r="K198" s="3" t="s">
        <v>37</v>
      </c>
      <c r="M198" s="3" t="s">
        <v>249</v>
      </c>
      <c r="N198" s="5" t="s">
        <v>91</v>
      </c>
      <c r="O198" s="3" t="s">
        <v>92</v>
      </c>
      <c r="P198" s="3" t="s">
        <v>194</v>
      </c>
      <c r="Q198" s="3">
        <v>7500</v>
      </c>
      <c r="R198" s="3">
        <v>0.22203000000000001</v>
      </c>
      <c r="S198" s="3">
        <v>1665.2249999999999</v>
      </c>
      <c r="T198" s="3">
        <v>0</v>
      </c>
      <c r="U198" s="3">
        <f>+T198/2</f>
        <v>0</v>
      </c>
      <c r="V198" s="3">
        <v>0</v>
      </c>
      <c r="W198" s="3">
        <f>+T198/2</f>
        <v>0</v>
      </c>
      <c r="X198" s="3">
        <v>0</v>
      </c>
      <c r="Y198" s="3">
        <f t="shared" si="59"/>
        <v>0</v>
      </c>
      <c r="Z198" s="3" t="s">
        <v>39</v>
      </c>
    </row>
    <row r="199" spans="1:26" x14ac:dyDescent="0.25">
      <c r="A199" t="s">
        <v>25</v>
      </c>
      <c r="B199" t="s">
        <v>258</v>
      </c>
      <c r="C199" t="s">
        <v>27</v>
      </c>
      <c r="D199" t="s">
        <v>28</v>
      </c>
      <c r="E199" t="s">
        <v>29</v>
      </c>
      <c r="F199" t="s">
        <v>32</v>
      </c>
      <c r="G199" t="s">
        <v>33</v>
      </c>
      <c r="H199" t="s">
        <v>32</v>
      </c>
      <c r="I199" s="2">
        <v>43089</v>
      </c>
      <c r="J199" t="s">
        <v>35</v>
      </c>
      <c r="K199" t="s">
        <v>37</v>
      </c>
      <c r="M199" t="s">
        <v>259</v>
      </c>
      <c r="N199" s="1" t="s">
        <v>165</v>
      </c>
      <c r="O199" t="s">
        <v>166</v>
      </c>
      <c r="P199" t="s">
        <v>38</v>
      </c>
      <c r="Q199">
        <v>1</v>
      </c>
      <c r="R199">
        <v>1714.40678</v>
      </c>
      <c r="S199">
        <v>1638.9728817</v>
      </c>
      <c r="T199">
        <v>295.01512000000002</v>
      </c>
      <c r="U199">
        <v>147.50755899999999</v>
      </c>
      <c r="V199">
        <v>0</v>
      </c>
      <c r="W199">
        <v>147.50755799999999</v>
      </c>
      <c r="X199">
        <v>0</v>
      </c>
      <c r="Y199">
        <f t="shared" si="59"/>
        <v>18</v>
      </c>
      <c r="Z199" t="s">
        <v>39</v>
      </c>
    </row>
    <row r="200" spans="1:26" x14ac:dyDescent="0.25">
      <c r="A200" t="s">
        <v>25</v>
      </c>
      <c r="B200" t="s">
        <v>258</v>
      </c>
      <c r="C200" t="s">
        <v>27</v>
      </c>
      <c r="D200" t="s">
        <v>28</v>
      </c>
      <c r="E200" t="s">
        <v>29</v>
      </c>
      <c r="F200" t="s">
        <v>32</v>
      </c>
      <c r="G200" t="s">
        <v>33</v>
      </c>
      <c r="H200" t="s">
        <v>32</v>
      </c>
      <c r="I200" s="2">
        <v>43089</v>
      </c>
      <c r="J200" t="s">
        <v>35</v>
      </c>
      <c r="K200" t="s">
        <v>37</v>
      </c>
      <c r="M200" t="s">
        <v>259</v>
      </c>
      <c r="N200" s="1" t="s">
        <v>96</v>
      </c>
      <c r="O200" t="s">
        <v>97</v>
      </c>
      <c r="P200" t="s">
        <v>38</v>
      </c>
      <c r="Q200">
        <v>1</v>
      </c>
      <c r="R200">
        <v>3489.8305099999998</v>
      </c>
      <c r="S200">
        <v>3385.1355947000002</v>
      </c>
      <c r="T200">
        <v>609.32439999999997</v>
      </c>
      <c r="U200">
        <v>304.66220199999998</v>
      </c>
      <c r="V200">
        <v>0</v>
      </c>
      <c r="W200">
        <v>304.66220199999998</v>
      </c>
      <c r="X200">
        <v>0</v>
      </c>
      <c r="Y200">
        <f t="shared" si="59"/>
        <v>18</v>
      </c>
      <c r="Z200" t="s">
        <v>39</v>
      </c>
    </row>
    <row r="201" spans="1:26" s="3" customFormat="1" x14ac:dyDescent="0.25">
      <c r="A201" s="3" t="s">
        <v>25</v>
      </c>
      <c r="B201" s="3" t="s">
        <v>258</v>
      </c>
      <c r="C201" s="3" t="s">
        <v>27</v>
      </c>
      <c r="D201" s="3" t="s">
        <v>28</v>
      </c>
      <c r="E201" s="3" t="s">
        <v>29</v>
      </c>
      <c r="F201" s="3" t="s">
        <v>32</v>
      </c>
      <c r="G201" s="3" t="s">
        <v>33</v>
      </c>
      <c r="H201" s="3" t="s">
        <v>34</v>
      </c>
      <c r="I201" s="4">
        <v>43089</v>
      </c>
      <c r="J201" s="3" t="s">
        <v>35</v>
      </c>
      <c r="K201" s="3" t="s">
        <v>37</v>
      </c>
      <c r="M201" s="3" t="s">
        <v>259</v>
      </c>
      <c r="N201" s="5" t="s">
        <v>30</v>
      </c>
      <c r="O201" s="3" t="s">
        <v>31</v>
      </c>
      <c r="P201" s="3" t="s">
        <v>38</v>
      </c>
      <c r="Q201" s="3">
        <v>16000</v>
      </c>
      <c r="R201" s="3">
        <v>0.23219999999999999</v>
      </c>
      <c r="S201" s="3">
        <v>3715.2</v>
      </c>
      <c r="T201" s="3">
        <v>668.8</v>
      </c>
      <c r="U201" s="3">
        <f t="shared" ref="U201:U202" si="60">+T201/2</f>
        <v>334.4</v>
      </c>
      <c r="V201" s="3">
        <v>0</v>
      </c>
      <c r="W201" s="3">
        <f t="shared" ref="W201:W202" si="61">+T201/2</f>
        <v>334.4</v>
      </c>
      <c r="X201" s="3">
        <v>0</v>
      </c>
      <c r="Y201" s="3">
        <f t="shared" si="59"/>
        <v>18</v>
      </c>
      <c r="Z201" s="3" t="s">
        <v>39</v>
      </c>
    </row>
    <row r="202" spans="1:26" s="3" customFormat="1" x14ac:dyDescent="0.25">
      <c r="A202" s="3" t="s">
        <v>25</v>
      </c>
      <c r="B202" s="3" t="s">
        <v>258</v>
      </c>
      <c r="C202" s="3" t="s">
        <v>27</v>
      </c>
      <c r="D202" s="3" t="s">
        <v>28</v>
      </c>
      <c r="E202" s="3" t="s">
        <v>29</v>
      </c>
      <c r="F202" s="3" t="s">
        <v>32</v>
      </c>
      <c r="G202" s="3" t="s">
        <v>33</v>
      </c>
      <c r="H202" s="3" t="s">
        <v>34</v>
      </c>
      <c r="I202" s="4">
        <v>43089</v>
      </c>
      <c r="J202" s="3" t="s">
        <v>35</v>
      </c>
      <c r="K202" s="3" t="s">
        <v>37</v>
      </c>
      <c r="M202" s="3" t="s">
        <v>259</v>
      </c>
      <c r="N202" s="5" t="s">
        <v>89</v>
      </c>
      <c r="O202" s="3" t="s">
        <v>90</v>
      </c>
      <c r="P202" s="3" t="s">
        <v>38</v>
      </c>
      <c r="Q202" s="3">
        <v>2000</v>
      </c>
      <c r="R202" s="3">
        <v>0.22287999999999999</v>
      </c>
      <c r="S202" s="3">
        <v>445.76</v>
      </c>
      <c r="T202" s="3">
        <v>80.239999999999995</v>
      </c>
      <c r="U202" s="3">
        <f t="shared" si="60"/>
        <v>40.119999999999997</v>
      </c>
      <c r="V202" s="3">
        <v>0</v>
      </c>
      <c r="W202" s="3">
        <f t="shared" si="61"/>
        <v>40.119999999999997</v>
      </c>
      <c r="X202" s="3">
        <v>0</v>
      </c>
      <c r="Y202" s="3">
        <f t="shared" si="59"/>
        <v>18</v>
      </c>
      <c r="Z202" s="3" t="s">
        <v>39</v>
      </c>
    </row>
    <row r="203" spans="1:26" x14ac:dyDescent="0.25">
      <c r="A203" t="s">
        <v>25</v>
      </c>
      <c r="B203" t="s">
        <v>260</v>
      </c>
      <c r="C203" t="s">
        <v>27</v>
      </c>
      <c r="D203" t="s">
        <v>28</v>
      </c>
      <c r="E203" t="s">
        <v>29</v>
      </c>
      <c r="F203" t="s">
        <v>32</v>
      </c>
      <c r="G203" t="s">
        <v>33</v>
      </c>
      <c r="H203" t="s">
        <v>32</v>
      </c>
      <c r="I203" s="2">
        <v>43089</v>
      </c>
      <c r="J203" t="s">
        <v>41</v>
      </c>
      <c r="K203" t="s">
        <v>43</v>
      </c>
      <c r="L203" t="s">
        <v>264</v>
      </c>
      <c r="M203" t="s">
        <v>263</v>
      </c>
      <c r="N203" s="1" t="s">
        <v>261</v>
      </c>
      <c r="O203" t="s">
        <v>262</v>
      </c>
      <c r="P203" t="s">
        <v>38</v>
      </c>
      <c r="Q203">
        <v>1</v>
      </c>
      <c r="R203">
        <v>65.625</v>
      </c>
      <c r="S203">
        <v>65.625</v>
      </c>
      <c r="T203">
        <v>18.375</v>
      </c>
      <c r="U203">
        <v>9.1875</v>
      </c>
      <c r="V203">
        <v>0</v>
      </c>
      <c r="W203">
        <v>9.1875</v>
      </c>
      <c r="X203">
        <v>0</v>
      </c>
      <c r="Y203">
        <f t="shared" si="59"/>
        <v>28</v>
      </c>
      <c r="Z203" t="s">
        <v>39</v>
      </c>
    </row>
    <row r="204" spans="1:26" s="3" customFormat="1" x14ac:dyDescent="0.25">
      <c r="A204" s="3" t="s">
        <v>25</v>
      </c>
      <c r="B204" s="3" t="s">
        <v>265</v>
      </c>
      <c r="C204" s="3" t="s">
        <v>27</v>
      </c>
      <c r="D204" s="3" t="s">
        <v>28</v>
      </c>
      <c r="E204" s="3" t="s">
        <v>29</v>
      </c>
      <c r="F204" s="3" t="s">
        <v>32</v>
      </c>
      <c r="G204" s="3" t="s">
        <v>33</v>
      </c>
      <c r="H204" s="3" t="s">
        <v>34</v>
      </c>
      <c r="I204" s="4">
        <v>43089</v>
      </c>
      <c r="J204" s="3" t="s">
        <v>41</v>
      </c>
      <c r="K204" s="3" t="s">
        <v>43</v>
      </c>
      <c r="M204" s="3" t="s">
        <v>266</v>
      </c>
      <c r="N204" s="5" t="s">
        <v>45</v>
      </c>
      <c r="O204" s="3" t="s">
        <v>46</v>
      </c>
      <c r="P204" s="3" t="s">
        <v>38</v>
      </c>
      <c r="Q204" s="3">
        <v>2000</v>
      </c>
      <c r="R204" s="3">
        <v>0.17712</v>
      </c>
      <c r="S204" s="3">
        <v>354.24</v>
      </c>
      <c r="T204" s="3">
        <v>63.76</v>
      </c>
      <c r="U204" s="3">
        <f>+T204/2</f>
        <v>31.88</v>
      </c>
      <c r="V204" s="3">
        <v>0</v>
      </c>
      <c r="W204" s="3">
        <f>+T204/2</f>
        <v>31.88</v>
      </c>
      <c r="X204" s="3">
        <v>0</v>
      </c>
      <c r="Y204" s="3">
        <f t="shared" si="59"/>
        <v>18</v>
      </c>
      <c r="Z204" s="3" t="s">
        <v>39</v>
      </c>
    </row>
    <row r="205" spans="1:26" x14ac:dyDescent="0.25">
      <c r="A205" t="s">
        <v>25</v>
      </c>
      <c r="B205" t="s">
        <v>267</v>
      </c>
      <c r="C205" t="s">
        <v>27</v>
      </c>
      <c r="D205" t="s">
        <v>79</v>
      </c>
      <c r="E205" t="s">
        <v>29</v>
      </c>
      <c r="F205" t="s">
        <v>32</v>
      </c>
      <c r="G205" t="s">
        <v>33</v>
      </c>
      <c r="H205" t="s">
        <v>32</v>
      </c>
      <c r="I205" s="2">
        <v>43089</v>
      </c>
      <c r="J205" t="s">
        <v>35</v>
      </c>
      <c r="K205" t="s">
        <v>37</v>
      </c>
      <c r="M205" t="s">
        <v>270</v>
      </c>
      <c r="N205" s="1" t="s">
        <v>268</v>
      </c>
      <c r="O205" t="s">
        <v>269</v>
      </c>
      <c r="P205" t="s">
        <v>38</v>
      </c>
      <c r="Q205">
        <v>1</v>
      </c>
      <c r="R205">
        <v>307.03125</v>
      </c>
      <c r="S205">
        <v>307.03125</v>
      </c>
      <c r="T205">
        <v>85.96875</v>
      </c>
      <c r="U205">
        <v>42.984375</v>
      </c>
      <c r="V205">
        <v>0</v>
      </c>
      <c r="W205">
        <v>42.984375</v>
      </c>
      <c r="X205">
        <v>0</v>
      </c>
      <c r="Y205">
        <f t="shared" si="59"/>
        <v>28</v>
      </c>
      <c r="Z205" t="s">
        <v>39</v>
      </c>
    </row>
    <row r="206" spans="1:26" s="3" customFormat="1" x14ac:dyDescent="0.25">
      <c r="A206" s="3" t="s">
        <v>25</v>
      </c>
      <c r="B206" s="3" t="s">
        <v>267</v>
      </c>
      <c r="C206" s="3" t="s">
        <v>27</v>
      </c>
      <c r="D206" s="3" t="s">
        <v>79</v>
      </c>
      <c r="E206" s="3" t="s">
        <v>29</v>
      </c>
      <c r="F206" s="3" t="s">
        <v>32</v>
      </c>
      <c r="G206" s="3" t="s">
        <v>61</v>
      </c>
      <c r="H206" s="3" t="s">
        <v>32</v>
      </c>
      <c r="I206" s="4">
        <v>43089</v>
      </c>
      <c r="J206" s="3" t="s">
        <v>35</v>
      </c>
      <c r="K206" s="3" t="s">
        <v>37</v>
      </c>
      <c r="M206" s="3" t="s">
        <v>270</v>
      </c>
      <c r="N206" s="5" t="s">
        <v>271</v>
      </c>
      <c r="O206" s="3" t="s">
        <v>272</v>
      </c>
      <c r="P206" s="3" t="s">
        <v>38</v>
      </c>
      <c r="Q206" s="3">
        <v>13</v>
      </c>
      <c r="R206" s="3">
        <v>105.93219999999999</v>
      </c>
      <c r="S206" s="3">
        <v>90.768600000000006</v>
      </c>
      <c r="T206" s="3">
        <v>16.3384</v>
      </c>
      <c r="U206" s="3">
        <f>+T206/2</f>
        <v>8.1692</v>
      </c>
      <c r="V206" s="3">
        <v>0</v>
      </c>
      <c r="W206" s="3">
        <f>+T206/2</f>
        <v>8.1692</v>
      </c>
      <c r="X206" s="3">
        <v>0</v>
      </c>
      <c r="Y206" s="3">
        <f t="shared" si="59"/>
        <v>18</v>
      </c>
      <c r="Z206" s="3" t="s">
        <v>39</v>
      </c>
    </row>
    <row r="207" spans="1:26" x14ac:dyDescent="0.25">
      <c r="A207" t="s">
        <v>25</v>
      </c>
      <c r="B207" t="s">
        <v>273</v>
      </c>
      <c r="C207" t="s">
        <v>27</v>
      </c>
      <c r="D207" t="s">
        <v>28</v>
      </c>
      <c r="E207" t="s">
        <v>29</v>
      </c>
      <c r="F207" t="s">
        <v>32</v>
      </c>
      <c r="G207" t="s">
        <v>33</v>
      </c>
      <c r="H207" t="s">
        <v>32</v>
      </c>
      <c r="I207" s="2">
        <v>43089</v>
      </c>
      <c r="J207" t="s">
        <v>35</v>
      </c>
      <c r="K207" t="s">
        <v>37</v>
      </c>
      <c r="M207" t="s">
        <v>276</v>
      </c>
      <c r="N207" s="1" t="s">
        <v>274</v>
      </c>
      <c r="O207" t="s">
        <v>275</v>
      </c>
      <c r="P207" t="s">
        <v>38</v>
      </c>
      <c r="Q207">
        <v>1</v>
      </c>
      <c r="R207">
        <v>322.03390000000002</v>
      </c>
      <c r="S207">
        <v>305.93220500000001</v>
      </c>
      <c r="T207">
        <v>55.067799999999998</v>
      </c>
      <c r="U207">
        <v>27.533898000000001</v>
      </c>
      <c r="V207">
        <v>0</v>
      </c>
      <c r="W207">
        <v>27.533898000000001</v>
      </c>
      <c r="X207">
        <v>0</v>
      </c>
      <c r="Y207">
        <f t="shared" si="59"/>
        <v>18</v>
      </c>
      <c r="Z207" t="s">
        <v>39</v>
      </c>
    </row>
    <row r="208" spans="1:26" x14ac:dyDescent="0.25">
      <c r="A208" t="s">
        <v>25</v>
      </c>
      <c r="B208" t="s">
        <v>273</v>
      </c>
      <c r="C208" t="s">
        <v>27</v>
      </c>
      <c r="D208" t="s">
        <v>28</v>
      </c>
      <c r="E208" t="s">
        <v>29</v>
      </c>
      <c r="F208" t="s">
        <v>32</v>
      </c>
      <c r="G208" t="s">
        <v>33</v>
      </c>
      <c r="H208" t="s">
        <v>32</v>
      </c>
      <c r="I208" s="2">
        <v>43089</v>
      </c>
      <c r="J208" t="s">
        <v>35</v>
      </c>
      <c r="K208" t="s">
        <v>37</v>
      </c>
      <c r="M208" t="s">
        <v>276</v>
      </c>
      <c r="N208" s="1" t="s">
        <v>277</v>
      </c>
      <c r="O208" t="s">
        <v>278</v>
      </c>
      <c r="P208" t="s">
        <v>38</v>
      </c>
      <c r="Q208">
        <v>1</v>
      </c>
      <c r="R208">
        <v>218.64407</v>
      </c>
      <c r="S208">
        <v>207.71186650000001</v>
      </c>
      <c r="T208">
        <v>37.38814</v>
      </c>
      <c r="U208">
        <v>18.694068000000001</v>
      </c>
      <c r="V208">
        <v>0</v>
      </c>
      <c r="W208">
        <v>18.694068000000001</v>
      </c>
      <c r="X208">
        <v>0</v>
      </c>
      <c r="Y208">
        <f t="shared" si="59"/>
        <v>18</v>
      </c>
      <c r="Z208" t="s">
        <v>39</v>
      </c>
    </row>
    <row r="209" spans="1:26" x14ac:dyDescent="0.25">
      <c r="A209" t="s">
        <v>25</v>
      </c>
      <c r="B209" t="s">
        <v>273</v>
      </c>
      <c r="C209" t="s">
        <v>27</v>
      </c>
      <c r="D209" t="s">
        <v>28</v>
      </c>
      <c r="E209" t="s">
        <v>29</v>
      </c>
      <c r="F209" t="s">
        <v>32</v>
      </c>
      <c r="G209" t="s">
        <v>33</v>
      </c>
      <c r="H209" t="s">
        <v>32</v>
      </c>
      <c r="I209" s="2">
        <v>43089</v>
      </c>
      <c r="J209" t="s">
        <v>35</v>
      </c>
      <c r="K209" t="s">
        <v>37</v>
      </c>
      <c r="M209" t="s">
        <v>276</v>
      </c>
      <c r="N209" s="1" t="s">
        <v>279</v>
      </c>
      <c r="O209" t="s">
        <v>280</v>
      </c>
      <c r="P209" t="s">
        <v>38</v>
      </c>
      <c r="Q209">
        <v>1</v>
      </c>
      <c r="R209">
        <v>302.54237000000001</v>
      </c>
      <c r="S209">
        <v>287.41525150000001</v>
      </c>
      <c r="T209">
        <v>51.734749999999998</v>
      </c>
      <c r="U209">
        <v>25.867373000000001</v>
      </c>
      <c r="V209">
        <v>0</v>
      </c>
      <c r="W209">
        <v>25.867373000000001</v>
      </c>
      <c r="X209">
        <v>0</v>
      </c>
      <c r="Y209">
        <f t="shared" si="59"/>
        <v>18</v>
      </c>
      <c r="Z209" t="s">
        <v>39</v>
      </c>
    </row>
    <row r="210" spans="1:26" s="3" customFormat="1" x14ac:dyDescent="0.25">
      <c r="A210" s="3" t="s">
        <v>25</v>
      </c>
      <c r="B210" s="3" t="s">
        <v>273</v>
      </c>
      <c r="C210" s="3" t="s">
        <v>27</v>
      </c>
      <c r="D210" s="3" t="s">
        <v>28</v>
      </c>
      <c r="E210" s="3" t="s">
        <v>29</v>
      </c>
      <c r="F210" s="3" t="s">
        <v>32</v>
      </c>
      <c r="G210" s="3" t="s">
        <v>61</v>
      </c>
      <c r="H210" s="3" t="s">
        <v>32</v>
      </c>
      <c r="I210" s="4">
        <v>43089</v>
      </c>
      <c r="J210" s="3" t="s">
        <v>35</v>
      </c>
      <c r="K210" s="3" t="s">
        <v>37</v>
      </c>
      <c r="M210" s="3" t="s">
        <v>276</v>
      </c>
      <c r="N210" s="5" t="s">
        <v>59</v>
      </c>
      <c r="O210" s="3" t="s">
        <v>60</v>
      </c>
      <c r="P210" s="3" t="s">
        <v>38</v>
      </c>
      <c r="Q210" s="3">
        <v>250</v>
      </c>
      <c r="R210" s="3">
        <v>5.7140000000000003E-2</v>
      </c>
      <c r="S210" s="3">
        <v>14.285</v>
      </c>
      <c r="T210" s="3">
        <v>0.71499999999999997</v>
      </c>
      <c r="U210" s="3">
        <f t="shared" ref="U210:U211" si="62">+T210/2</f>
        <v>0.35749999999999998</v>
      </c>
      <c r="V210" s="3">
        <v>0</v>
      </c>
      <c r="W210" s="3">
        <f t="shared" ref="W210:W211" si="63">+T210/2</f>
        <v>0.35749999999999998</v>
      </c>
      <c r="X210" s="3">
        <v>0</v>
      </c>
      <c r="Y210" s="3">
        <f t="shared" si="59"/>
        <v>5</v>
      </c>
      <c r="Z210" s="3" t="s">
        <v>39</v>
      </c>
    </row>
    <row r="211" spans="1:26" s="3" customFormat="1" x14ac:dyDescent="0.25">
      <c r="A211" s="3" t="s">
        <v>25</v>
      </c>
      <c r="B211" s="3" t="s">
        <v>273</v>
      </c>
      <c r="C211" s="3" t="s">
        <v>27</v>
      </c>
      <c r="D211" s="3" t="s">
        <v>28</v>
      </c>
      <c r="E211" s="3" t="s">
        <v>29</v>
      </c>
      <c r="F211" s="3" t="s">
        <v>32</v>
      </c>
      <c r="G211" s="3" t="s">
        <v>33</v>
      </c>
      <c r="H211" s="3" t="s">
        <v>34</v>
      </c>
      <c r="I211" s="4">
        <v>43089</v>
      </c>
      <c r="J211" s="3" t="s">
        <v>35</v>
      </c>
      <c r="K211" s="3" t="s">
        <v>37</v>
      </c>
      <c r="M211" s="3" t="s">
        <v>276</v>
      </c>
      <c r="N211" s="5" t="s">
        <v>45</v>
      </c>
      <c r="O211" s="3" t="s">
        <v>46</v>
      </c>
      <c r="P211" s="3" t="s">
        <v>38</v>
      </c>
      <c r="Q211" s="3">
        <v>16000</v>
      </c>
      <c r="R211" s="3">
        <v>0.17712</v>
      </c>
      <c r="S211" s="3">
        <v>2833.92</v>
      </c>
      <c r="T211" s="3">
        <v>510.08</v>
      </c>
      <c r="U211" s="3">
        <f t="shared" si="62"/>
        <v>255.04</v>
      </c>
      <c r="V211" s="3">
        <v>0</v>
      </c>
      <c r="W211" s="3">
        <f t="shared" si="63"/>
        <v>255.04</v>
      </c>
      <c r="X211" s="3">
        <v>0</v>
      </c>
      <c r="Y211" s="3">
        <f t="shared" si="59"/>
        <v>18</v>
      </c>
      <c r="Z211" s="3" t="s">
        <v>39</v>
      </c>
    </row>
    <row r="212" spans="1:26" x14ac:dyDescent="0.25">
      <c r="A212" t="s">
        <v>25</v>
      </c>
      <c r="B212" t="s">
        <v>281</v>
      </c>
      <c r="C212" t="s">
        <v>27</v>
      </c>
      <c r="D212" t="s">
        <v>79</v>
      </c>
      <c r="E212" t="s">
        <v>29</v>
      </c>
      <c r="F212" t="s">
        <v>32</v>
      </c>
      <c r="G212" t="s">
        <v>33</v>
      </c>
      <c r="H212" t="s">
        <v>32</v>
      </c>
      <c r="I212" s="2">
        <v>43089</v>
      </c>
      <c r="J212" t="s">
        <v>35</v>
      </c>
      <c r="K212" t="s">
        <v>37</v>
      </c>
      <c r="M212" t="s">
        <v>282</v>
      </c>
      <c r="N212" s="1" t="s">
        <v>107</v>
      </c>
      <c r="O212" t="s">
        <v>108</v>
      </c>
      <c r="P212" t="s">
        <v>38</v>
      </c>
      <c r="Q212">
        <v>1</v>
      </c>
      <c r="R212">
        <v>1041.5254199999999</v>
      </c>
      <c r="S212">
        <v>989.44914900000003</v>
      </c>
      <c r="T212">
        <v>178.10085000000001</v>
      </c>
      <c r="U212">
        <v>89.050422999999995</v>
      </c>
      <c r="V212">
        <v>0</v>
      </c>
      <c r="W212">
        <v>89.050422999999995</v>
      </c>
      <c r="X212">
        <v>0</v>
      </c>
      <c r="Y212">
        <f t="shared" si="59"/>
        <v>18</v>
      </c>
      <c r="Z212" t="s">
        <v>39</v>
      </c>
    </row>
    <row r="213" spans="1:26" s="3" customFormat="1" x14ac:dyDescent="0.25">
      <c r="A213" s="3" t="s">
        <v>25</v>
      </c>
      <c r="B213" s="3" t="s">
        <v>281</v>
      </c>
      <c r="C213" s="3" t="s">
        <v>27</v>
      </c>
      <c r="D213" s="3" t="s">
        <v>79</v>
      </c>
      <c r="E213" s="3" t="s">
        <v>29</v>
      </c>
      <c r="F213" s="3" t="s">
        <v>32</v>
      </c>
      <c r="G213" s="3" t="s">
        <v>33</v>
      </c>
      <c r="H213" s="3" t="s">
        <v>32</v>
      </c>
      <c r="I213" s="4">
        <v>43089</v>
      </c>
      <c r="J213" s="3" t="s">
        <v>35</v>
      </c>
      <c r="K213" s="3" t="s">
        <v>37</v>
      </c>
      <c r="M213" s="3" t="s">
        <v>282</v>
      </c>
      <c r="N213" s="5" t="s">
        <v>72</v>
      </c>
      <c r="O213" s="3" t="s">
        <v>73</v>
      </c>
      <c r="P213" s="3" t="s">
        <v>38</v>
      </c>
      <c r="Q213" s="3">
        <v>2</v>
      </c>
      <c r="R213" s="3">
        <v>85.593220000000002</v>
      </c>
      <c r="S213" s="3">
        <v>162.627118</v>
      </c>
      <c r="T213" s="3">
        <v>29.272880000000001</v>
      </c>
      <c r="U213" s="3">
        <f t="shared" ref="U213:U214" si="64">+T213/2</f>
        <v>14.63644</v>
      </c>
      <c r="V213" s="3">
        <v>0</v>
      </c>
      <c r="W213" s="3">
        <f t="shared" ref="W213:W214" si="65">+T213/2</f>
        <v>14.63644</v>
      </c>
      <c r="X213" s="3">
        <v>0</v>
      </c>
      <c r="Y213" s="3">
        <f t="shared" si="59"/>
        <v>18</v>
      </c>
      <c r="Z213" s="3" t="s">
        <v>39</v>
      </c>
    </row>
    <row r="214" spans="1:26" s="3" customFormat="1" x14ac:dyDescent="0.25">
      <c r="A214" s="3" t="s">
        <v>25</v>
      </c>
      <c r="B214" s="3" t="s">
        <v>281</v>
      </c>
      <c r="C214" s="3" t="s">
        <v>27</v>
      </c>
      <c r="D214" s="3" t="s">
        <v>79</v>
      </c>
      <c r="E214" s="3" t="s">
        <v>29</v>
      </c>
      <c r="F214" s="3" t="s">
        <v>32</v>
      </c>
      <c r="G214" s="3" t="s">
        <v>33</v>
      </c>
      <c r="H214" s="3" t="s">
        <v>32</v>
      </c>
      <c r="I214" s="4">
        <v>43089</v>
      </c>
      <c r="J214" s="3" t="s">
        <v>35</v>
      </c>
      <c r="K214" s="3" t="s">
        <v>37</v>
      </c>
      <c r="M214" s="3" t="s">
        <v>282</v>
      </c>
      <c r="N214" s="5" t="s">
        <v>151</v>
      </c>
      <c r="O214" s="3" t="s">
        <v>152</v>
      </c>
      <c r="P214" s="3" t="s">
        <v>38</v>
      </c>
      <c r="Q214" s="3">
        <v>4</v>
      </c>
      <c r="R214" s="3">
        <v>117.79661</v>
      </c>
      <c r="S214" s="3">
        <v>447.627118</v>
      </c>
      <c r="T214" s="3">
        <v>80.572879999999998</v>
      </c>
      <c r="U214" s="3">
        <f t="shared" si="64"/>
        <v>40.286439999999999</v>
      </c>
      <c r="V214" s="3">
        <v>0</v>
      </c>
      <c r="W214" s="3">
        <f t="shared" si="65"/>
        <v>40.286439999999999</v>
      </c>
      <c r="X214" s="3">
        <v>0</v>
      </c>
      <c r="Y214" s="3">
        <f t="shared" si="59"/>
        <v>18</v>
      </c>
      <c r="Z214" s="3" t="s">
        <v>39</v>
      </c>
    </row>
    <row r="215" spans="1:26" x14ac:dyDescent="0.25">
      <c r="A215" t="s">
        <v>25</v>
      </c>
      <c r="B215" t="s">
        <v>281</v>
      </c>
      <c r="C215" t="s">
        <v>27</v>
      </c>
      <c r="D215" t="s">
        <v>79</v>
      </c>
      <c r="E215" t="s">
        <v>29</v>
      </c>
      <c r="F215" t="s">
        <v>32</v>
      </c>
      <c r="G215" t="s">
        <v>33</v>
      </c>
      <c r="H215" t="s">
        <v>32</v>
      </c>
      <c r="I215" s="2">
        <v>43089</v>
      </c>
      <c r="J215" t="s">
        <v>35</v>
      </c>
      <c r="K215" t="s">
        <v>37</v>
      </c>
      <c r="M215" t="s">
        <v>282</v>
      </c>
      <c r="N215" s="1" t="s">
        <v>54</v>
      </c>
      <c r="O215" t="s">
        <v>55</v>
      </c>
      <c r="P215" t="s">
        <v>38</v>
      </c>
      <c r="Q215">
        <v>1</v>
      </c>
      <c r="R215">
        <v>1146.6101699999999</v>
      </c>
      <c r="S215">
        <v>1089.2796615</v>
      </c>
      <c r="T215">
        <v>196.07033999999999</v>
      </c>
      <c r="U215">
        <v>98.035168999999996</v>
      </c>
      <c r="V215">
        <v>0</v>
      </c>
      <c r="W215">
        <v>98.035168999999996</v>
      </c>
      <c r="X215">
        <v>0</v>
      </c>
      <c r="Y215">
        <f t="shared" si="59"/>
        <v>18</v>
      </c>
      <c r="Z215" t="s">
        <v>39</v>
      </c>
    </row>
    <row r="216" spans="1:26" x14ac:dyDescent="0.25">
      <c r="A216" t="s">
        <v>25</v>
      </c>
      <c r="B216" t="s">
        <v>281</v>
      </c>
      <c r="C216" t="s">
        <v>27</v>
      </c>
      <c r="D216" t="s">
        <v>79</v>
      </c>
      <c r="E216" t="s">
        <v>29</v>
      </c>
      <c r="F216" t="s">
        <v>32</v>
      </c>
      <c r="G216" t="s">
        <v>33</v>
      </c>
      <c r="H216" t="s">
        <v>32</v>
      </c>
      <c r="I216" s="2">
        <v>43089</v>
      </c>
      <c r="J216" t="s">
        <v>35</v>
      </c>
      <c r="K216" t="s">
        <v>37</v>
      </c>
      <c r="M216" t="s">
        <v>282</v>
      </c>
      <c r="N216" s="1" t="s">
        <v>57</v>
      </c>
      <c r="O216" t="s">
        <v>58</v>
      </c>
      <c r="P216" t="s">
        <v>38</v>
      </c>
      <c r="Q216">
        <v>1</v>
      </c>
      <c r="R216">
        <v>1334.74576</v>
      </c>
      <c r="S216">
        <v>1268.008472</v>
      </c>
      <c r="T216">
        <v>228.24152000000001</v>
      </c>
      <c r="U216">
        <v>114.120762</v>
      </c>
      <c r="V216">
        <v>0</v>
      </c>
      <c r="W216">
        <v>114.120762</v>
      </c>
      <c r="X216">
        <v>0</v>
      </c>
      <c r="Y216">
        <f t="shared" si="59"/>
        <v>18</v>
      </c>
      <c r="Z216" t="s">
        <v>39</v>
      </c>
    </row>
    <row r="217" spans="1:26" x14ac:dyDescent="0.25">
      <c r="A217" t="s">
        <v>25</v>
      </c>
      <c r="B217" t="s">
        <v>281</v>
      </c>
      <c r="C217" t="s">
        <v>27</v>
      </c>
      <c r="D217" t="s">
        <v>79</v>
      </c>
      <c r="E217" t="s">
        <v>29</v>
      </c>
      <c r="F217" t="s">
        <v>32</v>
      </c>
      <c r="G217" t="s">
        <v>33</v>
      </c>
      <c r="H217" t="s">
        <v>32</v>
      </c>
      <c r="I217" s="2">
        <v>43089</v>
      </c>
      <c r="J217" t="s">
        <v>35</v>
      </c>
      <c r="K217" t="s">
        <v>37</v>
      </c>
      <c r="M217" t="s">
        <v>282</v>
      </c>
      <c r="N217" s="1" t="s">
        <v>137</v>
      </c>
      <c r="O217" t="s">
        <v>138</v>
      </c>
      <c r="P217" t="s">
        <v>38</v>
      </c>
      <c r="Q217">
        <v>1</v>
      </c>
      <c r="R217">
        <v>1122.8813600000001</v>
      </c>
      <c r="S217">
        <v>1066.737292</v>
      </c>
      <c r="T217">
        <v>192.01271</v>
      </c>
      <c r="U217">
        <v>96.006355999999997</v>
      </c>
      <c r="V217">
        <v>0</v>
      </c>
      <c r="W217">
        <v>96.006354999999999</v>
      </c>
      <c r="X217">
        <v>0</v>
      </c>
      <c r="Y217">
        <f t="shared" si="59"/>
        <v>18</v>
      </c>
      <c r="Z217" t="s">
        <v>39</v>
      </c>
    </row>
    <row r="218" spans="1:26" x14ac:dyDescent="0.25">
      <c r="A218" t="s">
        <v>25</v>
      </c>
      <c r="B218" t="s">
        <v>281</v>
      </c>
      <c r="C218" t="s">
        <v>27</v>
      </c>
      <c r="D218" t="s">
        <v>79</v>
      </c>
      <c r="E218" t="s">
        <v>29</v>
      </c>
      <c r="F218" t="s">
        <v>32</v>
      </c>
      <c r="G218" t="s">
        <v>33</v>
      </c>
      <c r="H218" t="s">
        <v>32</v>
      </c>
      <c r="I218" s="2">
        <v>43089</v>
      </c>
      <c r="J218" t="s">
        <v>35</v>
      </c>
      <c r="K218" t="s">
        <v>37</v>
      </c>
      <c r="M218" t="s">
        <v>282</v>
      </c>
      <c r="N218" s="1" t="s">
        <v>140</v>
      </c>
      <c r="O218" t="s">
        <v>141</v>
      </c>
      <c r="P218" t="s">
        <v>38</v>
      </c>
      <c r="Q218">
        <v>1</v>
      </c>
      <c r="R218">
        <v>2379.66102</v>
      </c>
      <c r="S218">
        <v>2260.6779689999998</v>
      </c>
      <c r="T218">
        <v>406.92203000000001</v>
      </c>
      <c r="U218">
        <v>203.461016</v>
      </c>
      <c r="V218">
        <v>0</v>
      </c>
      <c r="W218">
        <v>203.461016</v>
      </c>
      <c r="X218">
        <v>0</v>
      </c>
      <c r="Y218">
        <f t="shared" si="59"/>
        <v>18</v>
      </c>
      <c r="Z218" t="s">
        <v>39</v>
      </c>
    </row>
    <row r="219" spans="1:26" s="3" customFormat="1" x14ac:dyDescent="0.25">
      <c r="A219" s="3" t="s">
        <v>25</v>
      </c>
      <c r="B219" s="3" t="s">
        <v>281</v>
      </c>
      <c r="C219" s="3" t="s">
        <v>27</v>
      </c>
      <c r="D219" s="3" t="s">
        <v>79</v>
      </c>
      <c r="E219" s="3" t="s">
        <v>29</v>
      </c>
      <c r="F219" s="3" t="s">
        <v>32</v>
      </c>
      <c r="G219" s="3" t="s">
        <v>61</v>
      </c>
      <c r="H219" s="3" t="s">
        <v>32</v>
      </c>
      <c r="I219" s="4">
        <v>43089</v>
      </c>
      <c r="J219" s="3" t="s">
        <v>35</v>
      </c>
      <c r="K219" s="3" t="s">
        <v>37</v>
      </c>
      <c r="M219" s="3" t="s">
        <v>282</v>
      </c>
      <c r="N219" s="5" t="s">
        <v>59</v>
      </c>
      <c r="O219" s="3" t="s">
        <v>60</v>
      </c>
      <c r="P219" s="3" t="s">
        <v>38</v>
      </c>
      <c r="Q219" s="3">
        <v>1000</v>
      </c>
      <c r="R219" s="3">
        <v>5.7140000000000003E-2</v>
      </c>
      <c r="S219" s="3">
        <v>57.14</v>
      </c>
      <c r="T219" s="3">
        <v>2.86</v>
      </c>
      <c r="U219" s="3">
        <f t="shared" ref="U219:U225" si="66">+T219/2</f>
        <v>1.43</v>
      </c>
      <c r="V219" s="3">
        <v>0</v>
      </c>
      <c r="W219" s="3">
        <f t="shared" ref="W219:W225" si="67">+T219/2</f>
        <v>1.43</v>
      </c>
      <c r="X219" s="3">
        <v>0</v>
      </c>
      <c r="Y219" s="3">
        <f t="shared" si="59"/>
        <v>5</v>
      </c>
      <c r="Z219" s="3" t="s">
        <v>39</v>
      </c>
    </row>
    <row r="220" spans="1:26" s="3" customFormat="1" x14ac:dyDescent="0.25">
      <c r="A220" s="3" t="s">
        <v>25</v>
      </c>
      <c r="B220" s="3" t="s">
        <v>281</v>
      </c>
      <c r="C220" s="3" t="s">
        <v>27</v>
      </c>
      <c r="D220" s="3" t="s">
        <v>79</v>
      </c>
      <c r="E220" s="3" t="s">
        <v>29</v>
      </c>
      <c r="F220" s="3" t="s">
        <v>32</v>
      </c>
      <c r="G220" s="3" t="s">
        <v>61</v>
      </c>
      <c r="H220" s="3" t="s">
        <v>32</v>
      </c>
      <c r="I220" s="4">
        <v>43089</v>
      </c>
      <c r="J220" s="3" t="s">
        <v>35</v>
      </c>
      <c r="K220" s="3" t="s">
        <v>37</v>
      </c>
      <c r="M220" s="3" t="s">
        <v>282</v>
      </c>
      <c r="N220" s="5" t="s">
        <v>76</v>
      </c>
      <c r="O220" s="3" t="s">
        <v>77</v>
      </c>
      <c r="P220" s="3" t="s">
        <v>38</v>
      </c>
      <c r="Q220" s="3">
        <v>2</v>
      </c>
      <c r="R220" s="3">
        <v>7.8125</v>
      </c>
      <c r="S220" s="3">
        <v>15.625</v>
      </c>
      <c r="T220" s="3">
        <v>4.375</v>
      </c>
      <c r="U220" s="3">
        <f t="shared" si="66"/>
        <v>2.1875</v>
      </c>
      <c r="V220" s="3">
        <v>0</v>
      </c>
      <c r="W220" s="3">
        <f t="shared" si="67"/>
        <v>2.1875</v>
      </c>
      <c r="X220" s="3">
        <v>0</v>
      </c>
      <c r="Y220" s="3">
        <f t="shared" si="59"/>
        <v>28</v>
      </c>
      <c r="Z220" s="3" t="s">
        <v>39</v>
      </c>
    </row>
    <row r="221" spans="1:26" s="3" customFormat="1" x14ac:dyDescent="0.25">
      <c r="A221" s="3" t="s">
        <v>25</v>
      </c>
      <c r="B221" s="3" t="s">
        <v>281</v>
      </c>
      <c r="C221" s="3" t="s">
        <v>27</v>
      </c>
      <c r="D221" s="3" t="s">
        <v>79</v>
      </c>
      <c r="E221" s="3" t="s">
        <v>29</v>
      </c>
      <c r="F221" s="3" t="s">
        <v>32</v>
      </c>
      <c r="G221" s="3" t="s">
        <v>61</v>
      </c>
      <c r="H221" s="3" t="s">
        <v>32</v>
      </c>
      <c r="I221" s="4">
        <v>43089</v>
      </c>
      <c r="J221" s="3" t="s">
        <v>35</v>
      </c>
      <c r="K221" s="3" t="s">
        <v>37</v>
      </c>
      <c r="M221" s="3" t="s">
        <v>282</v>
      </c>
      <c r="N221" s="5" t="s">
        <v>66</v>
      </c>
      <c r="O221" s="3" t="s">
        <v>67</v>
      </c>
      <c r="P221" s="3" t="s">
        <v>38</v>
      </c>
      <c r="Q221" s="3">
        <v>13</v>
      </c>
      <c r="R221" s="3">
        <v>38.135590000000001</v>
      </c>
      <c r="S221" s="3">
        <v>251.76267000000001</v>
      </c>
      <c r="T221" s="3">
        <v>45.317329999999998</v>
      </c>
      <c r="U221" s="3">
        <f t="shared" si="66"/>
        <v>22.658664999999999</v>
      </c>
      <c r="V221" s="3">
        <v>0</v>
      </c>
      <c r="W221" s="3">
        <f t="shared" si="67"/>
        <v>22.658664999999999</v>
      </c>
      <c r="X221" s="3">
        <v>0</v>
      </c>
      <c r="Y221" s="3">
        <f t="shared" si="59"/>
        <v>18</v>
      </c>
      <c r="Z221" s="3" t="s">
        <v>39</v>
      </c>
    </row>
    <row r="222" spans="1:26" s="3" customFormat="1" x14ac:dyDescent="0.25">
      <c r="A222" s="3" t="s">
        <v>25</v>
      </c>
      <c r="B222" s="3" t="s">
        <v>281</v>
      </c>
      <c r="C222" s="3" t="s">
        <v>27</v>
      </c>
      <c r="D222" s="3" t="s">
        <v>79</v>
      </c>
      <c r="E222" s="3" t="s">
        <v>29</v>
      </c>
      <c r="F222" s="3" t="s">
        <v>32</v>
      </c>
      <c r="G222" s="3" t="s">
        <v>33</v>
      </c>
      <c r="H222" s="3" t="s">
        <v>34</v>
      </c>
      <c r="I222" s="4">
        <v>43089</v>
      </c>
      <c r="J222" s="3" t="s">
        <v>35</v>
      </c>
      <c r="K222" s="3" t="s">
        <v>37</v>
      </c>
      <c r="M222" s="3" t="s">
        <v>282</v>
      </c>
      <c r="N222" s="5" t="s">
        <v>30</v>
      </c>
      <c r="O222" s="3" t="s">
        <v>31</v>
      </c>
      <c r="P222" s="3" t="s">
        <v>38</v>
      </c>
      <c r="Q222" s="3">
        <v>16000</v>
      </c>
      <c r="R222" s="3">
        <v>0.23219999999999999</v>
      </c>
      <c r="S222" s="3">
        <v>3715.2</v>
      </c>
      <c r="T222" s="3">
        <v>668.8</v>
      </c>
      <c r="U222" s="3">
        <f t="shared" si="66"/>
        <v>334.4</v>
      </c>
      <c r="V222" s="3">
        <v>0</v>
      </c>
      <c r="W222" s="3">
        <f t="shared" si="67"/>
        <v>334.4</v>
      </c>
      <c r="X222" s="3">
        <v>0</v>
      </c>
      <c r="Y222" s="3">
        <f t="shared" si="59"/>
        <v>18</v>
      </c>
      <c r="Z222" s="3" t="s">
        <v>39</v>
      </c>
    </row>
    <row r="223" spans="1:26" s="3" customFormat="1" x14ac:dyDescent="0.25">
      <c r="A223" s="3" t="s">
        <v>25</v>
      </c>
      <c r="B223" s="3" t="s">
        <v>281</v>
      </c>
      <c r="C223" s="3" t="s">
        <v>27</v>
      </c>
      <c r="D223" s="3" t="s">
        <v>79</v>
      </c>
      <c r="E223" s="3" t="s">
        <v>29</v>
      </c>
      <c r="F223" s="3" t="s">
        <v>32</v>
      </c>
      <c r="G223" s="3" t="s">
        <v>33</v>
      </c>
      <c r="H223" s="3" t="s">
        <v>34</v>
      </c>
      <c r="I223" s="4">
        <v>43089</v>
      </c>
      <c r="J223" s="3" t="s">
        <v>35</v>
      </c>
      <c r="K223" s="3" t="s">
        <v>37</v>
      </c>
      <c r="M223" s="3" t="s">
        <v>282</v>
      </c>
      <c r="N223" s="5" t="s">
        <v>89</v>
      </c>
      <c r="O223" s="3" t="s">
        <v>90</v>
      </c>
      <c r="P223" s="3" t="s">
        <v>38</v>
      </c>
      <c r="Q223" s="3">
        <v>32000</v>
      </c>
      <c r="R223" s="3">
        <v>0.22287999999999999</v>
      </c>
      <c r="S223" s="3">
        <v>7132.16</v>
      </c>
      <c r="T223" s="3">
        <v>1283.8399999999999</v>
      </c>
      <c r="U223" s="3">
        <f t="shared" si="66"/>
        <v>641.91999999999996</v>
      </c>
      <c r="V223" s="3">
        <v>0</v>
      </c>
      <c r="W223" s="3">
        <f t="shared" si="67"/>
        <v>641.91999999999996</v>
      </c>
      <c r="X223" s="3">
        <v>0</v>
      </c>
      <c r="Y223" s="3">
        <f t="shared" si="59"/>
        <v>18</v>
      </c>
      <c r="Z223" s="3" t="s">
        <v>39</v>
      </c>
    </row>
    <row r="224" spans="1:26" s="3" customFormat="1" x14ac:dyDescent="0.25">
      <c r="A224" s="3" t="s">
        <v>25</v>
      </c>
      <c r="B224" s="3" t="s">
        <v>281</v>
      </c>
      <c r="C224" s="3" t="s">
        <v>27</v>
      </c>
      <c r="D224" s="3" t="s">
        <v>79</v>
      </c>
      <c r="E224" s="3" t="s">
        <v>29</v>
      </c>
      <c r="F224" s="3" t="s">
        <v>32</v>
      </c>
      <c r="G224" s="3" t="s">
        <v>33</v>
      </c>
      <c r="H224" s="3" t="s">
        <v>34</v>
      </c>
      <c r="I224" s="4">
        <v>43089</v>
      </c>
      <c r="J224" s="3" t="s">
        <v>35</v>
      </c>
      <c r="K224" s="3" t="s">
        <v>37</v>
      </c>
      <c r="M224" s="3" t="s">
        <v>282</v>
      </c>
      <c r="N224" s="5" t="s">
        <v>91</v>
      </c>
      <c r="O224" s="3" t="s">
        <v>92</v>
      </c>
      <c r="P224" s="3" t="s">
        <v>38</v>
      </c>
      <c r="Q224" s="3">
        <v>7500</v>
      </c>
      <c r="R224" s="3">
        <v>0.22203000000000001</v>
      </c>
      <c r="S224" s="3">
        <v>1665.2249999999999</v>
      </c>
      <c r="T224" s="3">
        <v>299.77499999999998</v>
      </c>
      <c r="U224" s="3">
        <f t="shared" si="66"/>
        <v>149.88749999999999</v>
      </c>
      <c r="V224" s="3">
        <v>0</v>
      </c>
      <c r="W224" s="3">
        <f t="shared" si="67"/>
        <v>149.88749999999999</v>
      </c>
      <c r="X224" s="3">
        <v>0</v>
      </c>
      <c r="Y224" s="3">
        <f t="shared" si="59"/>
        <v>18</v>
      </c>
      <c r="Z224" s="3" t="s">
        <v>39</v>
      </c>
    </row>
    <row r="225" spans="1:26" s="3" customFormat="1" x14ac:dyDescent="0.25">
      <c r="A225" s="3" t="s">
        <v>25</v>
      </c>
      <c r="B225" s="3" t="s">
        <v>281</v>
      </c>
      <c r="C225" s="3" t="s">
        <v>27</v>
      </c>
      <c r="D225" s="3" t="s">
        <v>79</v>
      </c>
      <c r="E225" s="3" t="s">
        <v>29</v>
      </c>
      <c r="F225" s="3" t="s">
        <v>32</v>
      </c>
      <c r="G225" s="3" t="s">
        <v>33</v>
      </c>
      <c r="H225" s="3" t="s">
        <v>34</v>
      </c>
      <c r="I225" s="4">
        <v>43089</v>
      </c>
      <c r="J225" s="3" t="s">
        <v>35</v>
      </c>
      <c r="K225" s="3" t="s">
        <v>37</v>
      </c>
      <c r="M225" s="3" t="s">
        <v>282</v>
      </c>
      <c r="N225" s="5" t="s">
        <v>93</v>
      </c>
      <c r="O225" s="3" t="s">
        <v>94</v>
      </c>
      <c r="P225" s="3" t="s">
        <v>38</v>
      </c>
      <c r="Q225" s="3">
        <v>5500</v>
      </c>
      <c r="R225" s="3">
        <v>0.25424000000000002</v>
      </c>
      <c r="S225" s="3">
        <v>1398.32</v>
      </c>
      <c r="T225" s="3">
        <v>251.68</v>
      </c>
      <c r="U225" s="3">
        <f t="shared" si="66"/>
        <v>125.84</v>
      </c>
      <c r="V225" s="3">
        <v>0</v>
      </c>
      <c r="W225" s="3">
        <f t="shared" si="67"/>
        <v>125.84</v>
      </c>
      <c r="X225" s="3">
        <v>0</v>
      </c>
      <c r="Y225" s="3">
        <f t="shared" si="59"/>
        <v>18</v>
      </c>
      <c r="Z225" s="3" t="s">
        <v>39</v>
      </c>
    </row>
    <row r="226" spans="1:26" x14ac:dyDescent="0.25">
      <c r="A226" t="s">
        <v>25</v>
      </c>
      <c r="B226" t="s">
        <v>283</v>
      </c>
      <c r="C226" t="s">
        <v>27</v>
      </c>
      <c r="D226" t="s">
        <v>28</v>
      </c>
      <c r="E226" t="s">
        <v>29</v>
      </c>
      <c r="F226" t="s">
        <v>32</v>
      </c>
      <c r="G226" t="s">
        <v>33</v>
      </c>
      <c r="H226" t="s">
        <v>34</v>
      </c>
      <c r="I226" s="2">
        <v>43089</v>
      </c>
      <c r="J226" t="s">
        <v>41</v>
      </c>
      <c r="K226" t="s">
        <v>43</v>
      </c>
      <c r="M226" t="s">
        <v>266</v>
      </c>
      <c r="N226" s="1" t="s">
        <v>49</v>
      </c>
      <c r="O226" t="s">
        <v>50</v>
      </c>
      <c r="P226" t="s">
        <v>38</v>
      </c>
      <c r="Q226">
        <v>1</v>
      </c>
      <c r="R226">
        <v>984.74576000000002</v>
      </c>
      <c r="S226">
        <v>984.74576000000002</v>
      </c>
      <c r="T226">
        <v>177.25424000000001</v>
      </c>
      <c r="U226">
        <v>88.627117999999996</v>
      </c>
      <c r="V226">
        <v>0</v>
      </c>
      <c r="W226">
        <v>88.627117999999996</v>
      </c>
      <c r="X226">
        <v>0</v>
      </c>
      <c r="Y226">
        <f t="shared" si="59"/>
        <v>18</v>
      </c>
      <c r="Z226" t="s">
        <v>39</v>
      </c>
    </row>
    <row r="227" spans="1:26" s="3" customFormat="1" x14ac:dyDescent="0.25">
      <c r="A227" s="3" t="s">
        <v>25</v>
      </c>
      <c r="B227" s="3" t="s">
        <v>284</v>
      </c>
      <c r="C227" s="3" t="s">
        <v>27</v>
      </c>
      <c r="D227" s="3" t="s">
        <v>28</v>
      </c>
      <c r="E227" s="3" t="s">
        <v>29</v>
      </c>
      <c r="F227" s="3" t="s">
        <v>32</v>
      </c>
      <c r="G227" s="3" t="s">
        <v>33</v>
      </c>
      <c r="H227" s="3" t="s">
        <v>32</v>
      </c>
      <c r="I227" s="4">
        <v>43089</v>
      </c>
      <c r="J227" s="3" t="s">
        <v>35</v>
      </c>
      <c r="K227" s="3" t="s">
        <v>37</v>
      </c>
      <c r="M227" s="3" t="s">
        <v>287</v>
      </c>
      <c r="N227" s="5" t="s">
        <v>285</v>
      </c>
      <c r="O227" s="3" t="s">
        <v>286</v>
      </c>
      <c r="P227" s="3" t="s">
        <v>38</v>
      </c>
      <c r="Q227" s="3">
        <v>2</v>
      </c>
      <c r="R227" s="3">
        <v>169.53125</v>
      </c>
      <c r="S227" s="3">
        <v>322.109375</v>
      </c>
      <c r="T227" s="3">
        <v>90.190619999999996</v>
      </c>
      <c r="U227" s="3">
        <f t="shared" ref="U227:U228" si="68">+T227/2</f>
        <v>45.095309999999998</v>
      </c>
      <c r="V227" s="3">
        <v>0</v>
      </c>
      <c r="W227" s="3">
        <f t="shared" ref="W227:W228" si="69">+T227/2</f>
        <v>45.095309999999998</v>
      </c>
      <c r="X227" s="3">
        <v>0</v>
      </c>
      <c r="Y227" s="3">
        <f t="shared" si="59"/>
        <v>28</v>
      </c>
      <c r="Z227" s="3" t="s">
        <v>39</v>
      </c>
    </row>
    <row r="228" spans="1:26" s="3" customFormat="1" x14ac:dyDescent="0.25">
      <c r="A228" s="3" t="s">
        <v>25</v>
      </c>
      <c r="B228" s="3" t="s">
        <v>284</v>
      </c>
      <c r="C228" s="3" t="s">
        <v>27</v>
      </c>
      <c r="D228" s="3" t="s">
        <v>28</v>
      </c>
      <c r="E228" s="3" t="s">
        <v>29</v>
      </c>
      <c r="F228" s="3" t="s">
        <v>32</v>
      </c>
      <c r="G228" s="3" t="s">
        <v>33</v>
      </c>
      <c r="H228" s="3" t="s">
        <v>32</v>
      </c>
      <c r="I228" s="4">
        <v>43089</v>
      </c>
      <c r="J228" s="3" t="s">
        <v>35</v>
      </c>
      <c r="K228" s="3" t="s">
        <v>37</v>
      </c>
      <c r="M228" s="3" t="s">
        <v>287</v>
      </c>
      <c r="N228" s="5" t="s">
        <v>69</v>
      </c>
      <c r="O228" s="3" t="s">
        <v>70</v>
      </c>
      <c r="P228" s="3" t="s">
        <v>38</v>
      </c>
      <c r="Q228" s="3">
        <v>2</v>
      </c>
      <c r="R228" s="3">
        <v>539.83051</v>
      </c>
      <c r="S228" s="3">
        <v>1025.6779690000001</v>
      </c>
      <c r="T228" s="3">
        <v>184.62204</v>
      </c>
      <c r="U228" s="3">
        <f t="shared" si="68"/>
        <v>92.311019999999999</v>
      </c>
      <c r="V228" s="3">
        <v>0</v>
      </c>
      <c r="W228" s="3">
        <f t="shared" si="69"/>
        <v>92.311019999999999</v>
      </c>
      <c r="X228" s="3">
        <v>0</v>
      </c>
      <c r="Y228" s="3">
        <f t="shared" si="59"/>
        <v>18</v>
      </c>
      <c r="Z228" s="3" t="s">
        <v>39</v>
      </c>
    </row>
    <row r="229" spans="1:26" x14ac:dyDescent="0.25">
      <c r="A229" t="s">
        <v>25</v>
      </c>
      <c r="B229" t="s">
        <v>284</v>
      </c>
      <c r="C229" t="s">
        <v>27</v>
      </c>
      <c r="D229" t="s">
        <v>28</v>
      </c>
      <c r="E229" t="s">
        <v>29</v>
      </c>
      <c r="F229" t="s">
        <v>32</v>
      </c>
      <c r="G229" t="s">
        <v>33</v>
      </c>
      <c r="H229" t="s">
        <v>32</v>
      </c>
      <c r="I229" s="2">
        <v>43089</v>
      </c>
      <c r="J229" t="s">
        <v>35</v>
      </c>
      <c r="K229" t="s">
        <v>37</v>
      </c>
      <c r="M229" t="s">
        <v>287</v>
      </c>
      <c r="N229" s="1" t="s">
        <v>288</v>
      </c>
      <c r="O229" t="s">
        <v>289</v>
      </c>
      <c r="P229" t="s">
        <v>38</v>
      </c>
      <c r="Q229">
        <v>1</v>
      </c>
      <c r="R229">
        <v>280.46875</v>
      </c>
      <c r="S229">
        <v>266.4453125</v>
      </c>
      <c r="T229">
        <v>74.604690000000005</v>
      </c>
      <c r="U229">
        <v>37.302343999999998</v>
      </c>
      <c r="V229">
        <v>0</v>
      </c>
      <c r="W229">
        <v>37.302343999999998</v>
      </c>
      <c r="X229">
        <v>0</v>
      </c>
      <c r="Y229">
        <f t="shared" si="59"/>
        <v>28</v>
      </c>
      <c r="Z229" t="s">
        <v>39</v>
      </c>
    </row>
    <row r="230" spans="1:26" x14ac:dyDescent="0.25">
      <c r="A230" t="s">
        <v>25</v>
      </c>
      <c r="B230" t="s">
        <v>284</v>
      </c>
      <c r="C230" t="s">
        <v>27</v>
      </c>
      <c r="D230" t="s">
        <v>28</v>
      </c>
      <c r="E230" t="s">
        <v>29</v>
      </c>
      <c r="F230" t="s">
        <v>32</v>
      </c>
      <c r="G230" t="s">
        <v>61</v>
      </c>
      <c r="H230" t="s">
        <v>32</v>
      </c>
      <c r="I230" s="2">
        <v>43089</v>
      </c>
      <c r="J230" t="s">
        <v>35</v>
      </c>
      <c r="K230" t="s">
        <v>37</v>
      </c>
      <c r="M230" t="s">
        <v>287</v>
      </c>
      <c r="N230" s="1" t="s">
        <v>290</v>
      </c>
      <c r="O230" t="s">
        <v>291</v>
      </c>
      <c r="P230" t="s">
        <v>38</v>
      </c>
      <c r="Q230">
        <v>1</v>
      </c>
      <c r="R230">
        <v>703.125</v>
      </c>
      <c r="S230">
        <v>100.125</v>
      </c>
      <c r="T230">
        <v>28.035</v>
      </c>
      <c r="U230">
        <v>14.0175</v>
      </c>
      <c r="V230">
        <v>0</v>
      </c>
      <c r="W230">
        <v>14.0175</v>
      </c>
      <c r="X230">
        <v>0</v>
      </c>
      <c r="Y230">
        <f t="shared" si="59"/>
        <v>28</v>
      </c>
      <c r="Z230" t="s">
        <v>39</v>
      </c>
    </row>
    <row r="231" spans="1:26" x14ac:dyDescent="0.25">
      <c r="A231" t="s">
        <v>25</v>
      </c>
      <c r="B231" t="s">
        <v>284</v>
      </c>
      <c r="C231" t="s">
        <v>27</v>
      </c>
      <c r="D231" t="s">
        <v>28</v>
      </c>
      <c r="E231" t="s">
        <v>29</v>
      </c>
      <c r="F231" t="s">
        <v>32</v>
      </c>
      <c r="G231" t="s">
        <v>33</v>
      </c>
      <c r="H231" t="s">
        <v>32</v>
      </c>
      <c r="I231" s="2">
        <v>43089</v>
      </c>
      <c r="J231" t="s">
        <v>35</v>
      </c>
      <c r="K231" t="s">
        <v>37</v>
      </c>
      <c r="M231" t="s">
        <v>287</v>
      </c>
      <c r="N231" s="1" t="s">
        <v>96</v>
      </c>
      <c r="O231" t="s">
        <v>97</v>
      </c>
      <c r="P231" t="s">
        <v>38</v>
      </c>
      <c r="Q231">
        <v>1</v>
      </c>
      <c r="R231">
        <v>3489.8305099999998</v>
      </c>
      <c r="S231">
        <v>3315.3389845000002</v>
      </c>
      <c r="T231">
        <v>596.76101000000006</v>
      </c>
      <c r="U231">
        <v>298.38050700000002</v>
      </c>
      <c r="V231">
        <v>0</v>
      </c>
      <c r="W231">
        <v>298.38050700000002</v>
      </c>
      <c r="X231">
        <v>0</v>
      </c>
      <c r="Y231">
        <f t="shared" si="59"/>
        <v>18</v>
      </c>
      <c r="Z231" t="s">
        <v>39</v>
      </c>
    </row>
    <row r="232" spans="1:26" x14ac:dyDescent="0.25">
      <c r="A232" t="s">
        <v>25</v>
      </c>
      <c r="B232" t="s">
        <v>284</v>
      </c>
      <c r="C232" t="s">
        <v>27</v>
      </c>
      <c r="D232" t="s">
        <v>28</v>
      </c>
      <c r="E232" t="s">
        <v>29</v>
      </c>
      <c r="F232" t="s">
        <v>32</v>
      </c>
      <c r="G232" t="s">
        <v>33</v>
      </c>
      <c r="H232" t="s">
        <v>32</v>
      </c>
      <c r="I232" s="2">
        <v>43089</v>
      </c>
      <c r="J232" t="s">
        <v>35</v>
      </c>
      <c r="K232" t="s">
        <v>37</v>
      </c>
      <c r="M232" t="s">
        <v>287</v>
      </c>
      <c r="N232" s="1" t="s">
        <v>292</v>
      </c>
      <c r="O232" t="s">
        <v>293</v>
      </c>
      <c r="P232" t="s">
        <v>38</v>
      </c>
      <c r="Q232">
        <v>1</v>
      </c>
      <c r="R232">
        <v>1083.89831</v>
      </c>
      <c r="S232">
        <v>1029.7033945000001</v>
      </c>
      <c r="T232">
        <v>185.34661</v>
      </c>
      <c r="U232">
        <v>92.673304999999999</v>
      </c>
      <c r="V232">
        <v>0</v>
      </c>
      <c r="W232">
        <v>92.673304999999999</v>
      </c>
      <c r="X232">
        <v>0</v>
      </c>
      <c r="Y232">
        <f t="shared" si="59"/>
        <v>18</v>
      </c>
      <c r="Z232" t="s">
        <v>39</v>
      </c>
    </row>
    <row r="233" spans="1:26" s="3" customFormat="1" x14ac:dyDescent="0.25">
      <c r="A233" s="3" t="s">
        <v>25</v>
      </c>
      <c r="B233" s="3" t="s">
        <v>284</v>
      </c>
      <c r="C233" s="3" t="s">
        <v>27</v>
      </c>
      <c r="D233" s="3" t="s">
        <v>28</v>
      </c>
      <c r="E233" s="3" t="s">
        <v>29</v>
      </c>
      <c r="F233" s="3" t="s">
        <v>32</v>
      </c>
      <c r="G233" s="3" t="s">
        <v>33</v>
      </c>
      <c r="H233" s="3" t="s">
        <v>34</v>
      </c>
      <c r="I233" s="4">
        <v>43089</v>
      </c>
      <c r="J233" s="3" t="s">
        <v>35</v>
      </c>
      <c r="K233" s="3" t="s">
        <v>37</v>
      </c>
      <c r="M233" s="3" t="s">
        <v>287</v>
      </c>
      <c r="N233" s="5" t="s">
        <v>294</v>
      </c>
      <c r="O233" s="3" t="s">
        <v>295</v>
      </c>
      <c r="P233" s="3" t="s">
        <v>38</v>
      </c>
      <c r="Q233" s="3">
        <v>2</v>
      </c>
      <c r="R233" s="3">
        <v>831.35592999999994</v>
      </c>
      <c r="S233" s="3">
        <v>1662.7118599999999</v>
      </c>
      <c r="T233" s="3">
        <v>299.28814</v>
      </c>
      <c r="U233" s="3">
        <f t="shared" ref="U233:U239" si="70">+T233/2</f>
        <v>149.64407</v>
      </c>
      <c r="V233" s="3">
        <v>0</v>
      </c>
      <c r="W233" s="3">
        <f t="shared" ref="W233:W239" si="71">+T233/2</f>
        <v>149.64407</v>
      </c>
      <c r="X233" s="3">
        <v>0</v>
      </c>
      <c r="Y233" s="3">
        <f t="shared" si="59"/>
        <v>18</v>
      </c>
      <c r="Z233" s="3" t="s">
        <v>39</v>
      </c>
    </row>
    <row r="234" spans="1:26" s="3" customFormat="1" x14ac:dyDescent="0.25">
      <c r="A234" s="3" t="s">
        <v>25</v>
      </c>
      <c r="B234" s="3" t="s">
        <v>284</v>
      </c>
      <c r="C234" s="3" t="s">
        <v>27</v>
      </c>
      <c r="D234" s="3" t="s">
        <v>28</v>
      </c>
      <c r="E234" s="3" t="s">
        <v>29</v>
      </c>
      <c r="F234" s="3" t="s">
        <v>32</v>
      </c>
      <c r="G234" s="3" t="s">
        <v>61</v>
      </c>
      <c r="H234" s="3" t="s">
        <v>32</v>
      </c>
      <c r="I234" s="4">
        <v>43089</v>
      </c>
      <c r="J234" s="3" t="s">
        <v>35</v>
      </c>
      <c r="K234" s="3" t="s">
        <v>37</v>
      </c>
      <c r="M234" s="3" t="s">
        <v>287</v>
      </c>
      <c r="N234" s="5" t="s">
        <v>296</v>
      </c>
      <c r="O234" s="3" t="s">
        <v>297</v>
      </c>
      <c r="P234" s="3" t="s">
        <v>38</v>
      </c>
      <c r="Q234" s="3">
        <v>2</v>
      </c>
      <c r="R234" s="3">
        <v>190.67796999999999</v>
      </c>
      <c r="S234" s="3">
        <v>362.28814299999999</v>
      </c>
      <c r="T234" s="3">
        <v>65.211860000000001</v>
      </c>
      <c r="U234" s="3">
        <f t="shared" si="70"/>
        <v>32.605930000000001</v>
      </c>
      <c r="V234" s="3">
        <v>0</v>
      </c>
      <c r="W234" s="3">
        <f t="shared" si="71"/>
        <v>32.605930000000001</v>
      </c>
      <c r="X234" s="3">
        <v>0</v>
      </c>
      <c r="Y234" s="3">
        <f t="shared" si="59"/>
        <v>18</v>
      </c>
      <c r="Z234" s="3" t="s">
        <v>39</v>
      </c>
    </row>
    <row r="235" spans="1:26" s="3" customFormat="1" x14ac:dyDescent="0.25">
      <c r="A235" s="3" t="s">
        <v>25</v>
      </c>
      <c r="B235" s="3" t="s">
        <v>284</v>
      </c>
      <c r="C235" s="3" t="s">
        <v>27</v>
      </c>
      <c r="D235" s="3" t="s">
        <v>28</v>
      </c>
      <c r="E235" s="3" t="s">
        <v>29</v>
      </c>
      <c r="F235" s="3" t="s">
        <v>32</v>
      </c>
      <c r="G235" s="3" t="s">
        <v>61</v>
      </c>
      <c r="H235" s="3" t="s">
        <v>32</v>
      </c>
      <c r="I235" s="4">
        <v>43089</v>
      </c>
      <c r="J235" s="3" t="s">
        <v>35</v>
      </c>
      <c r="K235" s="3" t="s">
        <v>37</v>
      </c>
      <c r="M235" s="3" t="s">
        <v>287</v>
      </c>
      <c r="N235" s="5" t="s">
        <v>298</v>
      </c>
      <c r="O235" s="3" t="s">
        <v>299</v>
      </c>
      <c r="P235" s="3" t="s">
        <v>38</v>
      </c>
      <c r="Q235" s="3">
        <v>2</v>
      </c>
      <c r="R235" s="3">
        <v>12.71186</v>
      </c>
      <c r="S235" s="3">
        <v>25.423719999999999</v>
      </c>
      <c r="T235" s="3">
        <v>4.5762799999999997</v>
      </c>
      <c r="U235" s="3">
        <f t="shared" si="70"/>
        <v>2.2881399999999998</v>
      </c>
      <c r="V235" s="3">
        <v>0</v>
      </c>
      <c r="W235" s="3">
        <f t="shared" si="71"/>
        <v>2.2881399999999998</v>
      </c>
      <c r="X235" s="3">
        <v>0</v>
      </c>
      <c r="Y235" s="3">
        <f t="shared" si="59"/>
        <v>18</v>
      </c>
      <c r="Z235" s="3" t="s">
        <v>39</v>
      </c>
    </row>
    <row r="236" spans="1:26" s="3" customFormat="1" x14ac:dyDescent="0.25">
      <c r="A236" s="3" t="s">
        <v>25</v>
      </c>
      <c r="B236" s="3" t="s">
        <v>284</v>
      </c>
      <c r="C236" s="3" t="s">
        <v>27</v>
      </c>
      <c r="D236" s="3" t="s">
        <v>28</v>
      </c>
      <c r="E236" s="3" t="s">
        <v>29</v>
      </c>
      <c r="F236" s="3" t="s">
        <v>32</v>
      </c>
      <c r="G236" s="3" t="s">
        <v>61</v>
      </c>
      <c r="H236" s="3" t="s">
        <v>32</v>
      </c>
      <c r="I236" s="4">
        <v>43089</v>
      </c>
      <c r="J236" s="3" t="s">
        <v>35</v>
      </c>
      <c r="K236" s="3" t="s">
        <v>37</v>
      </c>
      <c r="M236" s="3" t="s">
        <v>287</v>
      </c>
      <c r="N236" s="5" t="s">
        <v>59</v>
      </c>
      <c r="O236" s="3" t="s">
        <v>60</v>
      </c>
      <c r="P236" s="3" t="s">
        <v>38</v>
      </c>
      <c r="Q236" s="3">
        <v>1000</v>
      </c>
      <c r="R236" s="3">
        <v>5.7140000000000003E-2</v>
      </c>
      <c r="S236" s="3">
        <v>57.14</v>
      </c>
      <c r="T236" s="3">
        <v>2.86</v>
      </c>
      <c r="U236" s="3">
        <f t="shared" si="70"/>
        <v>1.43</v>
      </c>
      <c r="V236" s="3">
        <v>0</v>
      </c>
      <c r="W236" s="3">
        <f t="shared" si="71"/>
        <v>1.43</v>
      </c>
      <c r="X236" s="3">
        <v>0</v>
      </c>
      <c r="Y236" s="3">
        <f t="shared" si="59"/>
        <v>5</v>
      </c>
      <c r="Z236" s="3" t="s">
        <v>39</v>
      </c>
    </row>
    <row r="237" spans="1:26" s="3" customFormat="1" x14ac:dyDescent="0.25">
      <c r="A237" s="3" t="s">
        <v>25</v>
      </c>
      <c r="B237" s="3" t="s">
        <v>284</v>
      </c>
      <c r="C237" s="3" t="s">
        <v>27</v>
      </c>
      <c r="D237" s="3" t="s">
        <v>28</v>
      </c>
      <c r="E237" s="3" t="s">
        <v>29</v>
      </c>
      <c r="F237" s="3" t="s">
        <v>32</v>
      </c>
      <c r="G237" s="3" t="s">
        <v>61</v>
      </c>
      <c r="H237" s="3" t="s">
        <v>32</v>
      </c>
      <c r="I237" s="4">
        <v>43089</v>
      </c>
      <c r="J237" s="3" t="s">
        <v>35</v>
      </c>
      <c r="K237" s="3" t="s">
        <v>37</v>
      </c>
      <c r="M237" s="3" t="s">
        <v>287</v>
      </c>
      <c r="N237" s="5" t="s">
        <v>300</v>
      </c>
      <c r="O237" s="3" t="s">
        <v>301</v>
      </c>
      <c r="P237" s="3" t="s">
        <v>38</v>
      </c>
      <c r="Q237" s="3">
        <v>2</v>
      </c>
      <c r="R237" s="3">
        <v>152.54237000000001</v>
      </c>
      <c r="S237" s="3">
        <v>40.004739999999998</v>
      </c>
      <c r="T237" s="3">
        <v>7.2008599999999996</v>
      </c>
      <c r="U237" s="3">
        <f t="shared" si="70"/>
        <v>3.6004299999999998</v>
      </c>
      <c r="V237" s="3">
        <v>0</v>
      </c>
      <c r="W237" s="3">
        <f t="shared" si="71"/>
        <v>3.6004299999999998</v>
      </c>
      <c r="X237" s="3">
        <v>0</v>
      </c>
      <c r="Y237" s="3">
        <f t="shared" si="59"/>
        <v>18</v>
      </c>
      <c r="Z237" s="3" t="s">
        <v>39</v>
      </c>
    </row>
    <row r="238" spans="1:26" s="3" customFormat="1" x14ac:dyDescent="0.25">
      <c r="A238" s="3" t="s">
        <v>25</v>
      </c>
      <c r="B238" s="3" t="s">
        <v>284</v>
      </c>
      <c r="C238" s="3" t="s">
        <v>27</v>
      </c>
      <c r="D238" s="3" t="s">
        <v>28</v>
      </c>
      <c r="E238" s="3" t="s">
        <v>29</v>
      </c>
      <c r="F238" s="3" t="s">
        <v>32</v>
      </c>
      <c r="G238" s="3" t="s">
        <v>61</v>
      </c>
      <c r="H238" s="3" t="s">
        <v>32</v>
      </c>
      <c r="I238" s="4">
        <v>43089</v>
      </c>
      <c r="J238" s="3" t="s">
        <v>35</v>
      </c>
      <c r="K238" s="3" t="s">
        <v>37</v>
      </c>
      <c r="M238" s="3" t="s">
        <v>287</v>
      </c>
      <c r="N238" s="5" t="s">
        <v>76</v>
      </c>
      <c r="O238" s="3" t="s">
        <v>77</v>
      </c>
      <c r="P238" s="3" t="s">
        <v>38</v>
      </c>
      <c r="Q238" s="3">
        <v>4</v>
      </c>
      <c r="R238" s="3">
        <v>7.8125</v>
      </c>
      <c r="S238" s="3">
        <v>31.25</v>
      </c>
      <c r="T238" s="3">
        <v>8.75</v>
      </c>
      <c r="U238" s="3">
        <f t="shared" si="70"/>
        <v>4.375</v>
      </c>
      <c r="V238" s="3">
        <v>0</v>
      </c>
      <c r="W238" s="3">
        <f t="shared" si="71"/>
        <v>4.375</v>
      </c>
      <c r="X238" s="3">
        <v>0</v>
      </c>
      <c r="Y238" s="3">
        <f t="shared" si="59"/>
        <v>28</v>
      </c>
      <c r="Z238" s="3" t="s">
        <v>39</v>
      </c>
    </row>
    <row r="239" spans="1:26" s="3" customFormat="1" x14ac:dyDescent="0.25">
      <c r="A239" s="3" t="s">
        <v>25</v>
      </c>
      <c r="B239" s="3" t="s">
        <v>284</v>
      </c>
      <c r="C239" s="3" t="s">
        <v>27</v>
      </c>
      <c r="D239" s="3" t="s">
        <v>28</v>
      </c>
      <c r="E239" s="3" t="s">
        <v>29</v>
      </c>
      <c r="F239" s="3" t="s">
        <v>32</v>
      </c>
      <c r="G239" s="3" t="s">
        <v>61</v>
      </c>
      <c r="H239" s="3" t="s">
        <v>32</v>
      </c>
      <c r="I239" s="4">
        <v>43089</v>
      </c>
      <c r="J239" s="3" t="s">
        <v>35</v>
      </c>
      <c r="K239" s="3" t="s">
        <v>37</v>
      </c>
      <c r="M239" s="3" t="s">
        <v>287</v>
      </c>
      <c r="N239" s="5" t="s">
        <v>302</v>
      </c>
      <c r="O239" s="3" t="s">
        <v>303</v>
      </c>
      <c r="P239" s="3" t="s">
        <v>38</v>
      </c>
      <c r="Q239" s="3">
        <v>40</v>
      </c>
      <c r="R239" s="3">
        <v>4.2372899999999998</v>
      </c>
      <c r="S239" s="3">
        <v>169.49160000000001</v>
      </c>
      <c r="T239" s="3">
        <v>30.508400000000002</v>
      </c>
      <c r="U239" s="3">
        <f t="shared" si="70"/>
        <v>15.254200000000001</v>
      </c>
      <c r="V239" s="3">
        <v>0</v>
      </c>
      <c r="W239" s="3">
        <f t="shared" si="71"/>
        <v>15.254200000000001</v>
      </c>
      <c r="X239" s="3">
        <v>0</v>
      </c>
      <c r="Y239" s="3">
        <f t="shared" si="59"/>
        <v>18</v>
      </c>
      <c r="Z239" s="3" t="s">
        <v>39</v>
      </c>
    </row>
    <row r="240" spans="1:26" x14ac:dyDescent="0.25">
      <c r="A240" t="s">
        <v>25</v>
      </c>
      <c r="B240" t="s">
        <v>284</v>
      </c>
      <c r="C240" t="s">
        <v>27</v>
      </c>
      <c r="D240" t="s">
        <v>28</v>
      </c>
      <c r="E240" t="s">
        <v>29</v>
      </c>
      <c r="F240" t="s">
        <v>32</v>
      </c>
      <c r="G240" t="s">
        <v>61</v>
      </c>
      <c r="H240" t="s">
        <v>32</v>
      </c>
      <c r="I240" s="2">
        <v>43089</v>
      </c>
      <c r="J240" t="s">
        <v>35</v>
      </c>
      <c r="K240" t="s">
        <v>37</v>
      </c>
      <c r="M240" t="s">
        <v>287</v>
      </c>
      <c r="N240" s="1" t="s">
        <v>66</v>
      </c>
      <c r="O240" t="s">
        <v>67</v>
      </c>
      <c r="P240" t="s">
        <v>38</v>
      </c>
      <c r="Q240">
        <v>1</v>
      </c>
      <c r="R240">
        <v>38.135590000000001</v>
      </c>
      <c r="S240">
        <v>18.135590000000001</v>
      </c>
      <c r="T240">
        <v>3.2644099999999998</v>
      </c>
      <c r="U240">
        <v>1.6322030000000001</v>
      </c>
      <c r="V240">
        <v>0</v>
      </c>
      <c r="W240">
        <v>1.6322030000000001</v>
      </c>
      <c r="X240">
        <v>0</v>
      </c>
      <c r="Y240">
        <f t="shared" si="59"/>
        <v>18</v>
      </c>
      <c r="Z240" t="s">
        <v>39</v>
      </c>
    </row>
    <row r="241" spans="1:26" s="3" customFormat="1" x14ac:dyDescent="0.25">
      <c r="A241" s="3" t="s">
        <v>25</v>
      </c>
      <c r="B241" s="3" t="s">
        <v>284</v>
      </c>
      <c r="C241" s="3" t="s">
        <v>27</v>
      </c>
      <c r="D241" s="3" t="s">
        <v>28</v>
      </c>
      <c r="E241" s="3" t="s">
        <v>29</v>
      </c>
      <c r="F241" s="3" t="s">
        <v>32</v>
      </c>
      <c r="G241" s="3" t="s">
        <v>33</v>
      </c>
      <c r="H241" s="3" t="s">
        <v>34</v>
      </c>
      <c r="I241" s="4">
        <v>43089</v>
      </c>
      <c r="J241" s="3" t="s">
        <v>35</v>
      </c>
      <c r="K241" s="3" t="s">
        <v>37</v>
      </c>
      <c r="M241" s="3" t="s">
        <v>287</v>
      </c>
      <c r="N241" s="5" t="s">
        <v>30</v>
      </c>
      <c r="O241" s="3" t="s">
        <v>31</v>
      </c>
      <c r="P241" s="3" t="s">
        <v>38</v>
      </c>
      <c r="Q241" s="3">
        <v>16000</v>
      </c>
      <c r="R241" s="3">
        <v>0.23219999999999999</v>
      </c>
      <c r="S241" s="3">
        <v>3715.2</v>
      </c>
      <c r="T241" s="3">
        <v>668.8</v>
      </c>
      <c r="U241" s="3">
        <f t="shared" ref="U241:U242" si="72">+T241/2</f>
        <v>334.4</v>
      </c>
      <c r="V241" s="3">
        <v>0</v>
      </c>
      <c r="W241" s="3">
        <f t="shared" ref="W241:W242" si="73">+T241/2</f>
        <v>334.4</v>
      </c>
      <c r="X241" s="3">
        <v>0</v>
      </c>
      <c r="Y241" s="3">
        <f t="shared" si="59"/>
        <v>18</v>
      </c>
      <c r="Z241" s="3" t="s">
        <v>39</v>
      </c>
    </row>
    <row r="242" spans="1:26" s="3" customFormat="1" x14ac:dyDescent="0.25">
      <c r="A242" s="3" t="s">
        <v>25</v>
      </c>
      <c r="B242" s="3" t="s">
        <v>284</v>
      </c>
      <c r="C242" s="3" t="s">
        <v>27</v>
      </c>
      <c r="D242" s="3" t="s">
        <v>28</v>
      </c>
      <c r="E242" s="3" t="s">
        <v>29</v>
      </c>
      <c r="F242" s="3" t="s">
        <v>32</v>
      </c>
      <c r="G242" s="3" t="s">
        <v>33</v>
      </c>
      <c r="H242" s="3" t="s">
        <v>34</v>
      </c>
      <c r="I242" s="4">
        <v>43089</v>
      </c>
      <c r="J242" s="3" t="s">
        <v>35</v>
      </c>
      <c r="K242" s="3" t="s">
        <v>37</v>
      </c>
      <c r="M242" s="3" t="s">
        <v>287</v>
      </c>
      <c r="N242" s="5" t="s">
        <v>93</v>
      </c>
      <c r="O242" s="3" t="s">
        <v>94</v>
      </c>
      <c r="P242" s="3" t="s">
        <v>38</v>
      </c>
      <c r="Q242" s="3">
        <v>1000</v>
      </c>
      <c r="R242" s="3">
        <v>0.25424000000000002</v>
      </c>
      <c r="S242" s="3">
        <v>254.24</v>
      </c>
      <c r="T242" s="3">
        <v>45.76</v>
      </c>
      <c r="U242" s="3">
        <f t="shared" si="72"/>
        <v>22.88</v>
      </c>
      <c r="V242" s="3">
        <v>0</v>
      </c>
      <c r="W242" s="3">
        <f t="shared" si="73"/>
        <v>22.88</v>
      </c>
      <c r="X242" s="3">
        <v>0</v>
      </c>
      <c r="Y242" s="3">
        <f t="shared" si="59"/>
        <v>18</v>
      </c>
      <c r="Z242" s="3" t="s">
        <v>39</v>
      </c>
    </row>
    <row r="243" spans="1:26" x14ac:dyDescent="0.25">
      <c r="A243" t="s">
        <v>304</v>
      </c>
      <c r="B243" t="s">
        <v>305</v>
      </c>
      <c r="C243" t="s">
        <v>27</v>
      </c>
      <c r="D243" t="s">
        <v>28</v>
      </c>
      <c r="E243" t="s">
        <v>29</v>
      </c>
      <c r="F243" t="s">
        <v>32</v>
      </c>
      <c r="G243" t="s">
        <v>33</v>
      </c>
      <c r="H243" t="s">
        <v>32</v>
      </c>
      <c r="I243" s="2">
        <v>43087</v>
      </c>
      <c r="J243" t="s">
        <v>35</v>
      </c>
      <c r="K243" t="s">
        <v>37</v>
      </c>
      <c r="M243" t="s">
        <v>308</v>
      </c>
      <c r="N243" s="1" t="s">
        <v>306</v>
      </c>
      <c r="O243" t="s">
        <v>307</v>
      </c>
      <c r="P243" t="s">
        <v>194</v>
      </c>
      <c r="Q243">
        <v>1</v>
      </c>
      <c r="R243">
        <v>425.42372999999998</v>
      </c>
      <c r="S243">
        <v>425.42372999999998</v>
      </c>
      <c r="T243">
        <v>0</v>
      </c>
      <c r="U243">
        <v>38.288134999999997</v>
      </c>
      <c r="V243">
        <v>0</v>
      </c>
      <c r="W243">
        <v>38.288134999999997</v>
      </c>
      <c r="X243">
        <v>0</v>
      </c>
      <c r="Y243">
        <f t="shared" si="59"/>
        <v>18</v>
      </c>
      <c r="Z243" t="s">
        <v>39</v>
      </c>
    </row>
    <row r="244" spans="1:26" x14ac:dyDescent="0.25">
      <c r="A244" t="s">
        <v>304</v>
      </c>
      <c r="B244" t="s">
        <v>305</v>
      </c>
      <c r="C244" t="s">
        <v>27</v>
      </c>
      <c r="D244" t="s">
        <v>28</v>
      </c>
      <c r="E244" t="s">
        <v>29</v>
      </c>
      <c r="F244" t="s">
        <v>32</v>
      </c>
      <c r="G244" t="s">
        <v>33</v>
      </c>
      <c r="H244" t="s">
        <v>32</v>
      </c>
      <c r="I244" s="2">
        <v>43087</v>
      </c>
      <c r="J244" t="s">
        <v>35</v>
      </c>
      <c r="K244" t="s">
        <v>37</v>
      </c>
      <c r="M244" t="s">
        <v>308</v>
      </c>
      <c r="N244" s="1" t="s">
        <v>309</v>
      </c>
      <c r="O244" t="s">
        <v>310</v>
      </c>
      <c r="P244" t="s">
        <v>194</v>
      </c>
      <c r="Q244">
        <v>1</v>
      </c>
      <c r="R244">
        <v>2425.78125</v>
      </c>
      <c r="S244">
        <v>2425.78125</v>
      </c>
      <c r="T244">
        <v>0</v>
      </c>
      <c r="U244">
        <v>339.609376</v>
      </c>
      <c r="V244">
        <v>0</v>
      </c>
      <c r="W244">
        <v>339.609375</v>
      </c>
      <c r="X244">
        <v>0</v>
      </c>
      <c r="Y244">
        <f t="shared" si="59"/>
        <v>28</v>
      </c>
      <c r="Z244" t="s">
        <v>39</v>
      </c>
    </row>
    <row r="245" spans="1:26" x14ac:dyDescent="0.25">
      <c r="A245" t="s">
        <v>304</v>
      </c>
      <c r="B245" t="s">
        <v>305</v>
      </c>
      <c r="C245" t="s">
        <v>27</v>
      </c>
      <c r="D245" t="s">
        <v>28</v>
      </c>
      <c r="E245" t="s">
        <v>29</v>
      </c>
      <c r="F245" t="s">
        <v>32</v>
      </c>
      <c r="G245" t="s">
        <v>33</v>
      </c>
      <c r="H245" t="s">
        <v>32</v>
      </c>
      <c r="I245" s="2">
        <v>43087</v>
      </c>
      <c r="J245" t="s">
        <v>35</v>
      </c>
      <c r="K245" t="s">
        <v>37</v>
      </c>
      <c r="M245" t="s">
        <v>308</v>
      </c>
      <c r="N245" s="1" t="s">
        <v>311</v>
      </c>
      <c r="O245" t="s">
        <v>312</v>
      </c>
      <c r="P245" t="s">
        <v>194</v>
      </c>
      <c r="Q245">
        <v>1</v>
      </c>
      <c r="R245">
        <v>1960.15625</v>
      </c>
      <c r="S245">
        <v>1960.15625</v>
      </c>
      <c r="T245">
        <v>0</v>
      </c>
      <c r="U245">
        <v>274.421876</v>
      </c>
      <c r="V245">
        <v>0</v>
      </c>
      <c r="W245">
        <v>274.421875</v>
      </c>
      <c r="X245">
        <v>0</v>
      </c>
      <c r="Y245">
        <f t="shared" si="59"/>
        <v>28</v>
      </c>
      <c r="Z245" t="s">
        <v>39</v>
      </c>
    </row>
    <row r="246" spans="1:26" x14ac:dyDescent="0.25">
      <c r="A246" t="s">
        <v>304</v>
      </c>
      <c r="B246" t="s">
        <v>305</v>
      </c>
      <c r="C246" t="s">
        <v>27</v>
      </c>
      <c r="D246" t="s">
        <v>28</v>
      </c>
      <c r="E246" t="s">
        <v>29</v>
      </c>
      <c r="F246" t="s">
        <v>32</v>
      </c>
      <c r="G246" t="s">
        <v>33</v>
      </c>
      <c r="H246" t="s">
        <v>32</v>
      </c>
      <c r="I246" s="2">
        <v>43087</v>
      </c>
      <c r="J246" t="s">
        <v>35</v>
      </c>
      <c r="K246" t="s">
        <v>37</v>
      </c>
      <c r="M246" t="s">
        <v>308</v>
      </c>
      <c r="N246" s="1" t="s">
        <v>313</v>
      </c>
      <c r="O246" t="s">
        <v>314</v>
      </c>
      <c r="P246" t="s">
        <v>194</v>
      </c>
      <c r="Q246">
        <v>1</v>
      </c>
      <c r="R246">
        <v>1741.40625</v>
      </c>
      <c r="S246">
        <v>1741.40625</v>
      </c>
      <c r="T246">
        <v>0</v>
      </c>
      <c r="U246">
        <v>243.796876</v>
      </c>
      <c r="V246">
        <v>0</v>
      </c>
      <c r="W246">
        <v>243.796875</v>
      </c>
      <c r="X246">
        <v>0</v>
      </c>
      <c r="Y246">
        <f t="shared" si="59"/>
        <v>28</v>
      </c>
      <c r="Z246" t="s">
        <v>39</v>
      </c>
    </row>
    <row r="247" spans="1:26" x14ac:dyDescent="0.25">
      <c r="A247" t="s">
        <v>304</v>
      </c>
      <c r="B247" t="s">
        <v>305</v>
      </c>
      <c r="C247" t="s">
        <v>27</v>
      </c>
      <c r="D247" t="s">
        <v>28</v>
      </c>
      <c r="E247" t="s">
        <v>29</v>
      </c>
      <c r="F247" t="s">
        <v>32</v>
      </c>
      <c r="G247" t="s">
        <v>33</v>
      </c>
      <c r="H247" t="s">
        <v>32</v>
      </c>
      <c r="I247" s="2">
        <v>43087</v>
      </c>
      <c r="J247" t="s">
        <v>35</v>
      </c>
      <c r="K247" t="s">
        <v>37</v>
      </c>
      <c r="M247" t="s">
        <v>308</v>
      </c>
      <c r="N247" s="1" t="s">
        <v>315</v>
      </c>
      <c r="O247" t="s">
        <v>316</v>
      </c>
      <c r="P247" t="s">
        <v>194</v>
      </c>
      <c r="Q247">
        <v>1</v>
      </c>
      <c r="R247">
        <v>5450</v>
      </c>
      <c r="S247">
        <v>5450</v>
      </c>
      <c r="T247">
        <v>0</v>
      </c>
      <c r="U247">
        <v>763.00000299999999</v>
      </c>
      <c r="V247">
        <v>0</v>
      </c>
      <c r="W247">
        <v>763</v>
      </c>
      <c r="X247">
        <v>0</v>
      </c>
      <c r="Y247">
        <f t="shared" si="59"/>
        <v>28</v>
      </c>
      <c r="Z247" t="s">
        <v>39</v>
      </c>
    </row>
    <row r="248" spans="1:26" x14ac:dyDescent="0.25">
      <c r="A248" t="s">
        <v>304</v>
      </c>
      <c r="B248" t="s">
        <v>305</v>
      </c>
      <c r="C248" t="s">
        <v>27</v>
      </c>
      <c r="D248" t="s">
        <v>28</v>
      </c>
      <c r="E248" t="s">
        <v>29</v>
      </c>
      <c r="F248" t="s">
        <v>32</v>
      </c>
      <c r="G248" t="s">
        <v>33</v>
      </c>
      <c r="H248" t="s">
        <v>32</v>
      </c>
      <c r="I248" s="2">
        <v>43087</v>
      </c>
      <c r="J248" t="s">
        <v>35</v>
      </c>
      <c r="K248" t="s">
        <v>37</v>
      </c>
      <c r="M248" t="s">
        <v>308</v>
      </c>
      <c r="N248" s="1" t="s">
        <v>317</v>
      </c>
      <c r="O248" t="s">
        <v>318</v>
      </c>
      <c r="P248" t="s">
        <v>194</v>
      </c>
      <c r="Q248">
        <v>1</v>
      </c>
      <c r="R248">
        <v>1871.09375</v>
      </c>
      <c r="S248">
        <v>1871.09375</v>
      </c>
      <c r="T248">
        <v>0</v>
      </c>
      <c r="U248">
        <v>261.953126</v>
      </c>
      <c r="V248">
        <v>0</v>
      </c>
      <c r="W248">
        <v>261.953125</v>
      </c>
      <c r="X248">
        <v>0</v>
      </c>
      <c r="Y248">
        <f t="shared" si="59"/>
        <v>28</v>
      </c>
      <c r="Z248" t="s">
        <v>39</v>
      </c>
    </row>
    <row r="249" spans="1:26" x14ac:dyDescent="0.25">
      <c r="A249" t="s">
        <v>304</v>
      </c>
      <c r="B249" t="s">
        <v>305</v>
      </c>
      <c r="C249" t="s">
        <v>27</v>
      </c>
      <c r="D249" t="s">
        <v>28</v>
      </c>
      <c r="E249" t="s">
        <v>29</v>
      </c>
      <c r="F249" t="s">
        <v>32</v>
      </c>
      <c r="G249" t="s">
        <v>33</v>
      </c>
      <c r="H249" t="s">
        <v>32</v>
      </c>
      <c r="I249" s="2">
        <v>43087</v>
      </c>
      <c r="J249" t="s">
        <v>35</v>
      </c>
      <c r="K249" t="s">
        <v>37</v>
      </c>
      <c r="M249" t="s">
        <v>308</v>
      </c>
      <c r="N249" s="1" t="s">
        <v>319</v>
      </c>
      <c r="O249" t="s">
        <v>320</v>
      </c>
      <c r="P249" t="s">
        <v>194</v>
      </c>
      <c r="Q249">
        <v>1</v>
      </c>
      <c r="R249">
        <v>2178.90625</v>
      </c>
      <c r="S249">
        <v>2178.90625</v>
      </c>
      <c r="T249">
        <v>0</v>
      </c>
      <c r="U249">
        <v>305.046876</v>
      </c>
      <c r="V249">
        <v>0</v>
      </c>
      <c r="W249">
        <v>305.046875</v>
      </c>
      <c r="X249">
        <v>0</v>
      </c>
      <c r="Y249">
        <f t="shared" si="59"/>
        <v>28</v>
      </c>
      <c r="Z249" t="s">
        <v>39</v>
      </c>
    </row>
    <row r="250" spans="1:26" x14ac:dyDescent="0.25">
      <c r="A250" t="s">
        <v>304</v>
      </c>
      <c r="B250" t="s">
        <v>305</v>
      </c>
      <c r="C250" t="s">
        <v>27</v>
      </c>
      <c r="D250" t="s">
        <v>28</v>
      </c>
      <c r="E250" t="s">
        <v>29</v>
      </c>
      <c r="F250" t="s">
        <v>32</v>
      </c>
      <c r="G250" t="s">
        <v>33</v>
      </c>
      <c r="H250" t="s">
        <v>32</v>
      </c>
      <c r="I250" s="2">
        <v>43087</v>
      </c>
      <c r="J250" t="s">
        <v>35</v>
      </c>
      <c r="K250" t="s">
        <v>37</v>
      </c>
      <c r="M250" t="s">
        <v>308</v>
      </c>
      <c r="N250" s="1" t="s">
        <v>321</v>
      </c>
      <c r="O250" t="s">
        <v>322</v>
      </c>
      <c r="P250" t="s">
        <v>194</v>
      </c>
      <c r="Q250">
        <v>1</v>
      </c>
      <c r="R250">
        <v>6321.09375</v>
      </c>
      <c r="S250">
        <v>6321.09375</v>
      </c>
      <c r="T250">
        <v>0</v>
      </c>
      <c r="U250">
        <v>884.95312799999999</v>
      </c>
      <c r="V250">
        <v>0</v>
      </c>
      <c r="W250">
        <v>884.953125</v>
      </c>
      <c r="X250">
        <v>0</v>
      </c>
      <c r="Y250">
        <f t="shared" si="59"/>
        <v>28</v>
      </c>
      <c r="Z250" t="s">
        <v>39</v>
      </c>
    </row>
    <row r="251" spans="1:26" s="3" customFormat="1" x14ac:dyDescent="0.25">
      <c r="A251" s="3" t="s">
        <v>304</v>
      </c>
      <c r="B251" s="3" t="s">
        <v>305</v>
      </c>
      <c r="C251" s="3" t="s">
        <v>27</v>
      </c>
      <c r="D251" s="3" t="s">
        <v>28</v>
      </c>
      <c r="E251" s="3" t="s">
        <v>29</v>
      </c>
      <c r="F251" s="3" t="s">
        <v>32</v>
      </c>
      <c r="G251" s="3" t="s">
        <v>33</v>
      </c>
      <c r="H251" s="3" t="s">
        <v>34</v>
      </c>
      <c r="I251" s="4">
        <v>43087</v>
      </c>
      <c r="J251" s="3" t="s">
        <v>35</v>
      </c>
      <c r="K251" s="3" t="s">
        <v>37</v>
      </c>
      <c r="M251" s="3" t="s">
        <v>308</v>
      </c>
      <c r="N251" s="5" t="s">
        <v>323</v>
      </c>
      <c r="O251" s="3" t="s">
        <v>324</v>
      </c>
      <c r="P251" s="3" t="s">
        <v>194</v>
      </c>
      <c r="Q251" s="3">
        <v>11000</v>
      </c>
      <c r="R251" s="3">
        <v>0.43219999999999997</v>
      </c>
      <c r="S251" s="3">
        <v>4754.2</v>
      </c>
      <c r="T251" s="3">
        <v>0</v>
      </c>
      <c r="U251" s="3">
        <f>+T251/2</f>
        <v>0</v>
      </c>
      <c r="V251" s="3">
        <v>0</v>
      </c>
      <c r="W251" s="3">
        <f>+T251/2</f>
        <v>0</v>
      </c>
      <c r="X251" s="3">
        <v>0</v>
      </c>
      <c r="Y251" s="3">
        <f t="shared" si="59"/>
        <v>0</v>
      </c>
      <c r="Z251" s="3" t="s">
        <v>39</v>
      </c>
    </row>
    <row r="252" spans="1:26" x14ac:dyDescent="0.25">
      <c r="A252" t="s">
        <v>304</v>
      </c>
      <c r="B252" t="s">
        <v>325</v>
      </c>
      <c r="C252" t="s">
        <v>27</v>
      </c>
      <c r="D252" t="s">
        <v>28</v>
      </c>
      <c r="E252" t="s">
        <v>29</v>
      </c>
      <c r="F252" t="s">
        <v>32</v>
      </c>
      <c r="G252" t="s">
        <v>33</v>
      </c>
      <c r="H252" t="s">
        <v>32</v>
      </c>
      <c r="I252" s="2">
        <v>43087</v>
      </c>
      <c r="J252" t="s">
        <v>35</v>
      </c>
      <c r="K252" t="s">
        <v>37</v>
      </c>
      <c r="M252" t="s">
        <v>328</v>
      </c>
      <c r="N252" s="1" t="s">
        <v>326</v>
      </c>
      <c r="O252" t="s">
        <v>327</v>
      </c>
      <c r="P252" t="s">
        <v>194</v>
      </c>
      <c r="Q252">
        <v>1</v>
      </c>
      <c r="R252">
        <v>1433.0508500000001</v>
      </c>
      <c r="S252">
        <v>1433.0508500000001</v>
      </c>
      <c r="T252">
        <v>0</v>
      </c>
      <c r="U252">
        <v>128.97457600000001</v>
      </c>
      <c r="V252">
        <v>0</v>
      </c>
      <c r="W252">
        <v>128.97457600000001</v>
      </c>
      <c r="X252">
        <v>0</v>
      </c>
      <c r="Y252">
        <f t="shared" si="59"/>
        <v>18</v>
      </c>
      <c r="Z252" t="s">
        <v>39</v>
      </c>
    </row>
    <row r="253" spans="1:26" x14ac:dyDescent="0.25">
      <c r="A253" t="s">
        <v>304</v>
      </c>
      <c r="B253" t="s">
        <v>329</v>
      </c>
      <c r="C253" t="s">
        <v>27</v>
      </c>
      <c r="D253" t="s">
        <v>28</v>
      </c>
      <c r="E253" t="s">
        <v>29</v>
      </c>
      <c r="F253" t="s">
        <v>32</v>
      </c>
      <c r="G253" t="s">
        <v>33</v>
      </c>
      <c r="H253" t="s">
        <v>32</v>
      </c>
      <c r="I253" s="2">
        <v>43087</v>
      </c>
      <c r="J253" t="s">
        <v>35</v>
      </c>
      <c r="K253" t="s">
        <v>37</v>
      </c>
      <c r="M253" t="s">
        <v>332</v>
      </c>
      <c r="N253" s="1" t="s">
        <v>330</v>
      </c>
      <c r="O253" t="s">
        <v>331</v>
      </c>
      <c r="P253" t="s">
        <v>38</v>
      </c>
      <c r="Q253">
        <v>1</v>
      </c>
      <c r="R253">
        <v>47.457630000000002</v>
      </c>
      <c r="S253">
        <v>47.457630000000002</v>
      </c>
      <c r="T253">
        <v>8.54237</v>
      </c>
      <c r="U253">
        <v>4.2711860000000001</v>
      </c>
      <c r="V253">
        <v>0</v>
      </c>
      <c r="W253">
        <v>4.2711860000000001</v>
      </c>
      <c r="X253">
        <v>0</v>
      </c>
      <c r="Y253">
        <f t="shared" si="59"/>
        <v>18</v>
      </c>
      <c r="Z253" t="s">
        <v>39</v>
      </c>
    </row>
    <row r="254" spans="1:26" s="3" customFormat="1" x14ac:dyDescent="0.25">
      <c r="A254" s="3" t="s">
        <v>304</v>
      </c>
      <c r="B254" s="3" t="s">
        <v>333</v>
      </c>
      <c r="C254" s="3" t="s">
        <v>27</v>
      </c>
      <c r="D254" s="3" t="s">
        <v>28</v>
      </c>
      <c r="E254" s="3" t="s">
        <v>29</v>
      </c>
      <c r="F254" s="3" t="s">
        <v>32</v>
      </c>
      <c r="G254" s="3" t="s">
        <v>33</v>
      </c>
      <c r="H254" s="3" t="s">
        <v>32</v>
      </c>
      <c r="I254" s="4">
        <v>43087</v>
      </c>
      <c r="J254" s="3" t="s">
        <v>35</v>
      </c>
      <c r="K254" s="3" t="s">
        <v>37</v>
      </c>
      <c r="M254" s="3" t="s">
        <v>336</v>
      </c>
      <c r="N254" s="5" t="s">
        <v>334</v>
      </c>
      <c r="O254" s="3" t="s">
        <v>335</v>
      </c>
      <c r="P254" s="3" t="s">
        <v>38</v>
      </c>
      <c r="Q254" s="3">
        <v>4</v>
      </c>
      <c r="R254" s="3">
        <v>28.813559999999999</v>
      </c>
      <c r="S254" s="3">
        <v>115.25424</v>
      </c>
      <c r="T254" s="3">
        <v>20.745760000000001</v>
      </c>
      <c r="U254" s="3">
        <f>+T254/2</f>
        <v>10.37288</v>
      </c>
      <c r="V254" s="3">
        <v>0</v>
      </c>
      <c r="W254" s="3">
        <f>+T254/2</f>
        <v>10.37288</v>
      </c>
      <c r="X254" s="3">
        <v>0</v>
      </c>
      <c r="Y254" s="3">
        <f t="shared" si="59"/>
        <v>18</v>
      </c>
      <c r="Z254" s="3" t="s">
        <v>39</v>
      </c>
    </row>
    <row r="255" spans="1:26" x14ac:dyDescent="0.25">
      <c r="A255" t="s">
        <v>304</v>
      </c>
      <c r="B255" t="s">
        <v>333</v>
      </c>
      <c r="C255" t="s">
        <v>27</v>
      </c>
      <c r="D255" t="s">
        <v>28</v>
      </c>
      <c r="E255" t="s">
        <v>29</v>
      </c>
      <c r="F255" t="s">
        <v>32</v>
      </c>
      <c r="G255" t="s">
        <v>33</v>
      </c>
      <c r="H255" t="s">
        <v>32</v>
      </c>
      <c r="I255" s="2">
        <v>43087</v>
      </c>
      <c r="J255" t="s">
        <v>35</v>
      </c>
      <c r="K255" t="s">
        <v>37</v>
      </c>
      <c r="M255" t="s">
        <v>336</v>
      </c>
      <c r="N255" s="1" t="s">
        <v>337</v>
      </c>
      <c r="O255" t="s">
        <v>338</v>
      </c>
      <c r="P255" t="s">
        <v>38</v>
      </c>
      <c r="Q255">
        <v>1</v>
      </c>
      <c r="R255">
        <v>1253.3898300000001</v>
      </c>
      <c r="S255">
        <v>1190.7203385</v>
      </c>
      <c r="T255">
        <v>214.32965999999999</v>
      </c>
      <c r="U255">
        <v>107.16482999999999</v>
      </c>
      <c r="V255">
        <v>0</v>
      </c>
      <c r="W255">
        <v>107.16482999999999</v>
      </c>
      <c r="X255">
        <v>0</v>
      </c>
      <c r="Y255">
        <f t="shared" si="59"/>
        <v>18</v>
      </c>
      <c r="Z255" t="s">
        <v>39</v>
      </c>
    </row>
    <row r="256" spans="1:26" s="3" customFormat="1" x14ac:dyDescent="0.25">
      <c r="A256" s="3" t="s">
        <v>304</v>
      </c>
      <c r="B256" s="3" t="s">
        <v>333</v>
      </c>
      <c r="C256" s="3" t="s">
        <v>27</v>
      </c>
      <c r="D256" s="3" t="s">
        <v>28</v>
      </c>
      <c r="E256" s="3" t="s">
        <v>29</v>
      </c>
      <c r="F256" s="3" t="s">
        <v>32</v>
      </c>
      <c r="G256" s="3" t="s">
        <v>33</v>
      </c>
      <c r="H256" s="3" t="s">
        <v>32</v>
      </c>
      <c r="I256" s="4">
        <v>43087</v>
      </c>
      <c r="J256" s="3" t="s">
        <v>35</v>
      </c>
      <c r="K256" s="3" t="s">
        <v>37</v>
      </c>
      <c r="M256" s="3" t="s">
        <v>336</v>
      </c>
      <c r="N256" s="5" t="s">
        <v>339</v>
      </c>
      <c r="O256" s="3" t="s">
        <v>340</v>
      </c>
      <c r="P256" s="3" t="s">
        <v>38</v>
      </c>
      <c r="Q256" s="3">
        <v>2</v>
      </c>
      <c r="R256" s="3">
        <v>2365.2542400000002</v>
      </c>
      <c r="S256" s="3">
        <v>4493.983056</v>
      </c>
      <c r="T256" s="3">
        <v>808.91693999999995</v>
      </c>
      <c r="U256" s="3">
        <f>+T256/2</f>
        <v>404.45846999999998</v>
      </c>
      <c r="V256" s="3">
        <v>0</v>
      </c>
      <c r="W256" s="3">
        <f>+T256/2</f>
        <v>404.45846999999998</v>
      </c>
      <c r="X256" s="3">
        <v>0</v>
      </c>
      <c r="Y256" s="3">
        <f t="shared" si="59"/>
        <v>18</v>
      </c>
      <c r="Z256" s="3" t="s">
        <v>39</v>
      </c>
    </row>
    <row r="257" spans="1:26" x14ac:dyDescent="0.25">
      <c r="A257" t="s">
        <v>304</v>
      </c>
      <c r="B257" t="s">
        <v>333</v>
      </c>
      <c r="C257" t="s">
        <v>27</v>
      </c>
      <c r="D257" t="s">
        <v>28</v>
      </c>
      <c r="E257" t="s">
        <v>29</v>
      </c>
      <c r="F257" t="s">
        <v>32</v>
      </c>
      <c r="G257" t="s">
        <v>33</v>
      </c>
      <c r="H257" t="s">
        <v>32</v>
      </c>
      <c r="I257" s="2">
        <v>43087</v>
      </c>
      <c r="J257" t="s">
        <v>35</v>
      </c>
      <c r="K257" t="s">
        <v>37</v>
      </c>
      <c r="M257" t="s">
        <v>336</v>
      </c>
      <c r="N257" s="1" t="s">
        <v>341</v>
      </c>
      <c r="O257" t="s">
        <v>342</v>
      </c>
      <c r="P257" t="s">
        <v>38</v>
      </c>
      <c r="Q257">
        <v>1</v>
      </c>
      <c r="R257">
        <v>1444.0678</v>
      </c>
      <c r="S257">
        <v>1371.8644099999999</v>
      </c>
      <c r="T257">
        <v>246.93558999999999</v>
      </c>
      <c r="U257">
        <v>123.46779600000001</v>
      </c>
      <c r="V257">
        <v>0</v>
      </c>
      <c r="W257">
        <v>123.46779600000001</v>
      </c>
      <c r="X257">
        <v>0</v>
      </c>
      <c r="Y257">
        <f t="shared" si="59"/>
        <v>18</v>
      </c>
      <c r="Z257" t="s">
        <v>39</v>
      </c>
    </row>
    <row r="258" spans="1:26" x14ac:dyDescent="0.25">
      <c r="A258" t="s">
        <v>304</v>
      </c>
      <c r="B258" t="s">
        <v>333</v>
      </c>
      <c r="C258" t="s">
        <v>27</v>
      </c>
      <c r="D258" t="s">
        <v>28</v>
      </c>
      <c r="E258" t="s">
        <v>29</v>
      </c>
      <c r="F258" t="s">
        <v>32</v>
      </c>
      <c r="G258" t="s">
        <v>33</v>
      </c>
      <c r="H258" t="s">
        <v>32</v>
      </c>
      <c r="I258" s="2">
        <v>43087</v>
      </c>
      <c r="J258" t="s">
        <v>35</v>
      </c>
      <c r="K258" t="s">
        <v>37</v>
      </c>
      <c r="M258" t="s">
        <v>336</v>
      </c>
      <c r="N258" s="1" t="s">
        <v>343</v>
      </c>
      <c r="O258" t="s">
        <v>344</v>
      </c>
      <c r="P258" t="s">
        <v>38</v>
      </c>
      <c r="Q258">
        <v>1</v>
      </c>
      <c r="R258">
        <v>109.375</v>
      </c>
      <c r="S258">
        <v>109.375</v>
      </c>
      <c r="T258">
        <v>30.625</v>
      </c>
      <c r="U258">
        <v>15.3125</v>
      </c>
      <c r="V258">
        <v>0</v>
      </c>
      <c r="W258">
        <v>15.3125</v>
      </c>
      <c r="X258">
        <v>0</v>
      </c>
      <c r="Y258">
        <f t="shared" si="59"/>
        <v>28</v>
      </c>
      <c r="Z258" t="s">
        <v>39</v>
      </c>
    </row>
    <row r="259" spans="1:26" s="3" customFormat="1" x14ac:dyDescent="0.25">
      <c r="A259" s="3" t="s">
        <v>304</v>
      </c>
      <c r="B259" s="3" t="s">
        <v>333</v>
      </c>
      <c r="C259" s="3" t="s">
        <v>27</v>
      </c>
      <c r="D259" s="3" t="s">
        <v>28</v>
      </c>
      <c r="E259" s="3" t="s">
        <v>29</v>
      </c>
      <c r="F259" s="3" t="s">
        <v>32</v>
      </c>
      <c r="G259" s="3" t="s">
        <v>33</v>
      </c>
      <c r="H259" s="3" t="s">
        <v>32</v>
      </c>
      <c r="I259" s="4">
        <v>43087</v>
      </c>
      <c r="J259" s="3" t="s">
        <v>35</v>
      </c>
      <c r="K259" s="3" t="s">
        <v>37</v>
      </c>
      <c r="M259" s="3" t="s">
        <v>336</v>
      </c>
      <c r="N259" s="5" t="s">
        <v>345</v>
      </c>
      <c r="O259" s="3" t="s">
        <v>318</v>
      </c>
      <c r="P259" s="3" t="s">
        <v>38</v>
      </c>
      <c r="Q259" s="3">
        <v>2</v>
      </c>
      <c r="R259" s="3">
        <v>862.71186999999998</v>
      </c>
      <c r="S259" s="3">
        <v>1639.1525529999999</v>
      </c>
      <c r="T259" s="3">
        <v>295.04746</v>
      </c>
      <c r="U259" s="3">
        <f t="shared" ref="U259:U261" si="74">+T259/2</f>
        <v>147.52373</v>
      </c>
      <c r="V259" s="3">
        <v>0</v>
      </c>
      <c r="W259" s="3">
        <f t="shared" ref="W259:W261" si="75">+T259/2</f>
        <v>147.52373</v>
      </c>
      <c r="X259" s="3">
        <v>0</v>
      </c>
      <c r="Y259" s="3">
        <f t="shared" ref="Y259:Y322" si="76">ROUND(((U259+V259+W259+X259)*100)/S259,0)</f>
        <v>18</v>
      </c>
      <c r="Z259" s="3" t="s">
        <v>39</v>
      </c>
    </row>
    <row r="260" spans="1:26" s="3" customFormat="1" x14ac:dyDescent="0.25">
      <c r="A260" s="3" t="s">
        <v>304</v>
      </c>
      <c r="B260" s="3" t="s">
        <v>333</v>
      </c>
      <c r="C260" s="3" t="s">
        <v>27</v>
      </c>
      <c r="D260" s="3" t="s">
        <v>28</v>
      </c>
      <c r="E260" s="3" t="s">
        <v>29</v>
      </c>
      <c r="F260" s="3" t="s">
        <v>32</v>
      </c>
      <c r="G260" s="3" t="s">
        <v>33</v>
      </c>
      <c r="H260" s="3" t="s">
        <v>32</v>
      </c>
      <c r="I260" s="4">
        <v>43087</v>
      </c>
      <c r="J260" s="3" t="s">
        <v>35</v>
      </c>
      <c r="K260" s="3" t="s">
        <v>37</v>
      </c>
      <c r="M260" s="3" t="s">
        <v>336</v>
      </c>
      <c r="N260" s="5" t="s">
        <v>346</v>
      </c>
      <c r="O260" s="3" t="s">
        <v>347</v>
      </c>
      <c r="P260" s="3" t="s">
        <v>38</v>
      </c>
      <c r="Q260" s="3">
        <v>4</v>
      </c>
      <c r="R260" s="3">
        <v>650.78125</v>
      </c>
      <c r="S260" s="3">
        <v>2472.96875</v>
      </c>
      <c r="T260" s="3">
        <v>692.43124</v>
      </c>
      <c r="U260" s="3">
        <f t="shared" si="74"/>
        <v>346.21562</v>
      </c>
      <c r="V260" s="3">
        <v>0</v>
      </c>
      <c r="W260" s="3">
        <f t="shared" si="75"/>
        <v>346.21562</v>
      </c>
      <c r="X260" s="3">
        <v>0</v>
      </c>
      <c r="Y260" s="3">
        <f t="shared" si="76"/>
        <v>28</v>
      </c>
      <c r="Z260" s="3" t="s">
        <v>39</v>
      </c>
    </row>
    <row r="261" spans="1:26" s="3" customFormat="1" x14ac:dyDescent="0.25">
      <c r="A261" s="3" t="s">
        <v>304</v>
      </c>
      <c r="B261" s="3" t="s">
        <v>333</v>
      </c>
      <c r="C261" s="3" t="s">
        <v>27</v>
      </c>
      <c r="D261" s="3" t="s">
        <v>28</v>
      </c>
      <c r="E261" s="3" t="s">
        <v>29</v>
      </c>
      <c r="F261" s="3" t="s">
        <v>32</v>
      </c>
      <c r="G261" s="3" t="s">
        <v>33</v>
      </c>
      <c r="H261" s="3" t="s">
        <v>32</v>
      </c>
      <c r="I261" s="4">
        <v>43087</v>
      </c>
      <c r="J261" s="3" t="s">
        <v>35</v>
      </c>
      <c r="K261" s="3" t="s">
        <v>37</v>
      </c>
      <c r="M261" s="3" t="s">
        <v>336</v>
      </c>
      <c r="N261" s="5" t="s">
        <v>348</v>
      </c>
      <c r="O261" s="3" t="s">
        <v>349</v>
      </c>
      <c r="P261" s="3" t="s">
        <v>38</v>
      </c>
      <c r="Q261" s="3">
        <v>2</v>
      </c>
      <c r="R261" s="3">
        <v>1600.84746</v>
      </c>
      <c r="S261" s="3">
        <v>3041.6101739999999</v>
      </c>
      <c r="T261" s="3">
        <v>547.48982000000001</v>
      </c>
      <c r="U261" s="3">
        <f t="shared" si="74"/>
        <v>273.74491</v>
      </c>
      <c r="V261" s="3">
        <v>0</v>
      </c>
      <c r="W261" s="3">
        <f t="shared" si="75"/>
        <v>273.74491</v>
      </c>
      <c r="X261" s="3">
        <v>0</v>
      </c>
      <c r="Y261" s="3">
        <f t="shared" si="76"/>
        <v>18</v>
      </c>
      <c r="Z261" s="3" t="s">
        <v>39</v>
      </c>
    </row>
    <row r="262" spans="1:26" x14ac:dyDescent="0.25">
      <c r="A262" t="s">
        <v>304</v>
      </c>
      <c r="B262" t="s">
        <v>333</v>
      </c>
      <c r="C262" t="s">
        <v>27</v>
      </c>
      <c r="D262" t="s">
        <v>28</v>
      </c>
      <c r="E262" t="s">
        <v>29</v>
      </c>
      <c r="F262" t="s">
        <v>32</v>
      </c>
      <c r="G262" t="s">
        <v>33</v>
      </c>
      <c r="H262" t="s">
        <v>32</v>
      </c>
      <c r="I262" s="2">
        <v>43087</v>
      </c>
      <c r="J262" t="s">
        <v>35</v>
      </c>
      <c r="K262" t="s">
        <v>37</v>
      </c>
      <c r="M262" t="s">
        <v>336</v>
      </c>
      <c r="N262" s="1" t="s">
        <v>350</v>
      </c>
      <c r="O262" t="s">
        <v>351</v>
      </c>
      <c r="P262" t="s">
        <v>38</v>
      </c>
      <c r="Q262">
        <v>1</v>
      </c>
      <c r="R262">
        <v>1395.3125</v>
      </c>
      <c r="S262">
        <v>1325.546875</v>
      </c>
      <c r="T262">
        <v>371.15312999999998</v>
      </c>
      <c r="U262">
        <v>185.57656299999999</v>
      </c>
      <c r="V262">
        <v>0</v>
      </c>
      <c r="W262">
        <v>185.57656299999999</v>
      </c>
      <c r="X262">
        <v>0</v>
      </c>
      <c r="Y262">
        <f t="shared" si="76"/>
        <v>28</v>
      </c>
      <c r="Z262" t="s">
        <v>39</v>
      </c>
    </row>
    <row r="263" spans="1:26" x14ac:dyDescent="0.25">
      <c r="A263" t="s">
        <v>304</v>
      </c>
      <c r="B263" t="s">
        <v>333</v>
      </c>
      <c r="C263" t="s">
        <v>27</v>
      </c>
      <c r="D263" t="s">
        <v>28</v>
      </c>
      <c r="E263" t="s">
        <v>29</v>
      </c>
      <c r="F263" t="s">
        <v>32</v>
      </c>
      <c r="G263" t="s">
        <v>33</v>
      </c>
      <c r="H263" t="s">
        <v>32</v>
      </c>
      <c r="I263" s="2">
        <v>43087</v>
      </c>
      <c r="J263" t="s">
        <v>35</v>
      </c>
      <c r="K263" t="s">
        <v>37</v>
      </c>
      <c r="M263" t="s">
        <v>336</v>
      </c>
      <c r="N263" s="1" t="s">
        <v>352</v>
      </c>
      <c r="O263" t="s">
        <v>353</v>
      </c>
      <c r="P263" t="s">
        <v>38</v>
      </c>
      <c r="Q263">
        <v>1</v>
      </c>
      <c r="R263">
        <v>28.125</v>
      </c>
      <c r="S263">
        <v>28.125</v>
      </c>
      <c r="T263">
        <v>7.875</v>
      </c>
      <c r="U263">
        <v>3.9375</v>
      </c>
      <c r="V263">
        <v>0</v>
      </c>
      <c r="W263">
        <v>3.9375</v>
      </c>
      <c r="X263">
        <v>0</v>
      </c>
      <c r="Y263">
        <f t="shared" si="76"/>
        <v>28</v>
      </c>
      <c r="Z263" t="s">
        <v>39</v>
      </c>
    </row>
    <row r="264" spans="1:26" x14ac:dyDescent="0.25">
      <c r="A264" t="s">
        <v>304</v>
      </c>
      <c r="B264" t="s">
        <v>333</v>
      </c>
      <c r="C264" t="s">
        <v>27</v>
      </c>
      <c r="D264" t="s">
        <v>28</v>
      </c>
      <c r="E264" t="s">
        <v>29</v>
      </c>
      <c r="F264" t="s">
        <v>32</v>
      </c>
      <c r="G264" t="s">
        <v>33</v>
      </c>
      <c r="H264" t="s">
        <v>32</v>
      </c>
      <c r="I264" s="2">
        <v>43087</v>
      </c>
      <c r="J264" t="s">
        <v>35</v>
      </c>
      <c r="K264" t="s">
        <v>37</v>
      </c>
      <c r="M264" t="s">
        <v>336</v>
      </c>
      <c r="N264" s="1" t="s">
        <v>354</v>
      </c>
      <c r="O264" t="s">
        <v>355</v>
      </c>
      <c r="P264" t="s">
        <v>38</v>
      </c>
      <c r="Q264">
        <v>1</v>
      </c>
      <c r="R264">
        <v>288.98304999999999</v>
      </c>
      <c r="S264">
        <v>274.53389750000002</v>
      </c>
      <c r="T264">
        <v>49.4161</v>
      </c>
      <c r="U264">
        <v>24.708051000000001</v>
      </c>
      <c r="V264">
        <v>0</v>
      </c>
      <c r="W264">
        <v>24.708051000000001</v>
      </c>
      <c r="X264">
        <v>0</v>
      </c>
      <c r="Y264">
        <f t="shared" si="76"/>
        <v>18</v>
      </c>
      <c r="Z264" t="s">
        <v>39</v>
      </c>
    </row>
    <row r="265" spans="1:26" x14ac:dyDescent="0.25">
      <c r="A265" t="s">
        <v>304</v>
      </c>
      <c r="B265" t="s">
        <v>333</v>
      </c>
      <c r="C265" t="s">
        <v>27</v>
      </c>
      <c r="D265" t="s">
        <v>28</v>
      </c>
      <c r="E265" t="s">
        <v>29</v>
      </c>
      <c r="F265" t="s">
        <v>32</v>
      </c>
      <c r="G265" t="s">
        <v>33</v>
      </c>
      <c r="H265" t="s">
        <v>32</v>
      </c>
      <c r="I265" s="2">
        <v>43087</v>
      </c>
      <c r="J265" t="s">
        <v>35</v>
      </c>
      <c r="K265" t="s">
        <v>37</v>
      </c>
      <c r="M265" t="s">
        <v>336</v>
      </c>
      <c r="N265" s="1" t="s">
        <v>356</v>
      </c>
      <c r="O265" t="s">
        <v>357</v>
      </c>
      <c r="P265" t="s">
        <v>38</v>
      </c>
      <c r="Q265">
        <v>1</v>
      </c>
      <c r="R265">
        <v>265.25423999999998</v>
      </c>
      <c r="S265">
        <v>251.99152799999999</v>
      </c>
      <c r="T265">
        <v>45.358469999999997</v>
      </c>
      <c r="U265">
        <v>22.679237000000001</v>
      </c>
      <c r="V265">
        <v>0</v>
      </c>
      <c r="W265">
        <v>22.679237000000001</v>
      </c>
      <c r="X265">
        <v>0</v>
      </c>
      <c r="Y265">
        <f t="shared" si="76"/>
        <v>18</v>
      </c>
      <c r="Z265" t="s">
        <v>39</v>
      </c>
    </row>
    <row r="266" spans="1:26" x14ac:dyDescent="0.25">
      <c r="A266" t="s">
        <v>304</v>
      </c>
      <c r="B266" t="s">
        <v>333</v>
      </c>
      <c r="C266" t="s">
        <v>27</v>
      </c>
      <c r="D266" t="s">
        <v>28</v>
      </c>
      <c r="E266" t="s">
        <v>29</v>
      </c>
      <c r="F266" t="s">
        <v>32</v>
      </c>
      <c r="G266" t="s">
        <v>33</v>
      </c>
      <c r="H266" t="s">
        <v>32</v>
      </c>
      <c r="I266" s="2">
        <v>43087</v>
      </c>
      <c r="J266" t="s">
        <v>35</v>
      </c>
      <c r="K266" t="s">
        <v>37</v>
      </c>
      <c r="M266" t="s">
        <v>336</v>
      </c>
      <c r="N266" s="1" t="s">
        <v>358</v>
      </c>
      <c r="O266" t="s">
        <v>359</v>
      </c>
      <c r="P266" t="s">
        <v>194</v>
      </c>
      <c r="Q266">
        <v>1</v>
      </c>
      <c r="R266">
        <v>80805.468710000001</v>
      </c>
      <c r="S266">
        <v>80805.468710000001</v>
      </c>
      <c r="T266">
        <v>0</v>
      </c>
      <c r="U266">
        <v>11312.765667</v>
      </c>
      <c r="V266">
        <v>0</v>
      </c>
      <c r="W266">
        <v>11312.765625</v>
      </c>
      <c r="X266">
        <v>0</v>
      </c>
      <c r="Y266">
        <f t="shared" si="76"/>
        <v>28</v>
      </c>
      <c r="Z266" t="s">
        <v>39</v>
      </c>
    </row>
    <row r="267" spans="1:26" x14ac:dyDescent="0.25">
      <c r="A267" t="s">
        <v>304</v>
      </c>
      <c r="B267" t="s">
        <v>333</v>
      </c>
      <c r="C267" t="s">
        <v>27</v>
      </c>
      <c r="D267" t="s">
        <v>28</v>
      </c>
      <c r="E267" t="s">
        <v>29</v>
      </c>
      <c r="F267" t="s">
        <v>32</v>
      </c>
      <c r="G267" t="s">
        <v>33</v>
      </c>
      <c r="H267" t="s">
        <v>32</v>
      </c>
      <c r="I267" s="2">
        <v>43087</v>
      </c>
      <c r="J267" t="s">
        <v>35</v>
      </c>
      <c r="K267" t="s">
        <v>37</v>
      </c>
      <c r="M267" t="s">
        <v>336</v>
      </c>
      <c r="N267" s="1" t="s">
        <v>360</v>
      </c>
      <c r="O267" t="s">
        <v>361</v>
      </c>
      <c r="P267" t="s">
        <v>38</v>
      </c>
      <c r="Q267">
        <v>1</v>
      </c>
      <c r="R267">
        <v>243.75</v>
      </c>
      <c r="S267">
        <v>243.75</v>
      </c>
      <c r="T267">
        <v>68.25</v>
      </c>
      <c r="U267">
        <v>34.125</v>
      </c>
      <c r="V267">
        <v>0</v>
      </c>
      <c r="W267">
        <v>34.125</v>
      </c>
      <c r="X267">
        <v>0</v>
      </c>
      <c r="Y267">
        <f t="shared" si="76"/>
        <v>28</v>
      </c>
      <c r="Z267" t="s">
        <v>39</v>
      </c>
    </row>
    <row r="268" spans="1:26" x14ac:dyDescent="0.25">
      <c r="A268" t="s">
        <v>304</v>
      </c>
      <c r="B268" t="s">
        <v>333</v>
      </c>
      <c r="C268" t="s">
        <v>27</v>
      </c>
      <c r="D268" t="s">
        <v>28</v>
      </c>
      <c r="E268" t="s">
        <v>29</v>
      </c>
      <c r="F268" t="s">
        <v>32</v>
      </c>
      <c r="G268" t="s">
        <v>33</v>
      </c>
      <c r="H268" t="s">
        <v>32</v>
      </c>
      <c r="I268" s="2">
        <v>43087</v>
      </c>
      <c r="J268" t="s">
        <v>35</v>
      </c>
      <c r="K268" t="s">
        <v>37</v>
      </c>
      <c r="M268" t="s">
        <v>336</v>
      </c>
      <c r="N268" s="1" t="s">
        <v>362</v>
      </c>
      <c r="O268" t="s">
        <v>363</v>
      </c>
      <c r="P268" t="s">
        <v>38</v>
      </c>
      <c r="Q268">
        <v>1</v>
      </c>
      <c r="R268">
        <v>17918.74999</v>
      </c>
      <c r="S268">
        <v>17470.781240200002</v>
      </c>
      <c r="T268">
        <v>4891.8187600000001</v>
      </c>
      <c r="U268">
        <v>2445.909384</v>
      </c>
      <c r="V268">
        <v>0</v>
      </c>
      <c r="W268">
        <v>2445.9093750000002</v>
      </c>
      <c r="X268">
        <v>0</v>
      </c>
      <c r="Y268">
        <f t="shared" si="76"/>
        <v>28</v>
      </c>
      <c r="Z268" t="s">
        <v>39</v>
      </c>
    </row>
    <row r="269" spans="1:26" x14ac:dyDescent="0.25">
      <c r="A269" t="s">
        <v>304</v>
      </c>
      <c r="B269" t="s">
        <v>333</v>
      </c>
      <c r="C269" t="s">
        <v>27</v>
      </c>
      <c r="D269" t="s">
        <v>28</v>
      </c>
      <c r="E269" t="s">
        <v>29</v>
      </c>
      <c r="F269" t="s">
        <v>32</v>
      </c>
      <c r="G269" t="s">
        <v>33</v>
      </c>
      <c r="H269" t="s">
        <v>32</v>
      </c>
      <c r="I269" s="2">
        <v>43087</v>
      </c>
      <c r="J269" t="s">
        <v>35</v>
      </c>
      <c r="K269" t="s">
        <v>37</v>
      </c>
      <c r="M269" t="s">
        <v>336</v>
      </c>
      <c r="N269" s="1" t="s">
        <v>364</v>
      </c>
      <c r="O269" t="s">
        <v>365</v>
      </c>
      <c r="P269" t="s">
        <v>38</v>
      </c>
      <c r="Q269">
        <v>1</v>
      </c>
      <c r="R269">
        <v>1452.34375</v>
      </c>
      <c r="S269">
        <v>1379.7265625</v>
      </c>
      <c r="T269">
        <v>386.32344000000001</v>
      </c>
      <c r="U269">
        <v>193.16171900000001</v>
      </c>
      <c r="V269">
        <v>0</v>
      </c>
      <c r="W269">
        <v>193.16171900000001</v>
      </c>
      <c r="X269">
        <v>0</v>
      </c>
      <c r="Y269">
        <f t="shared" si="76"/>
        <v>28</v>
      </c>
      <c r="Z269" t="s">
        <v>39</v>
      </c>
    </row>
    <row r="270" spans="1:26" x14ac:dyDescent="0.25">
      <c r="A270" t="s">
        <v>304</v>
      </c>
      <c r="B270" t="s">
        <v>333</v>
      </c>
      <c r="C270" t="s">
        <v>27</v>
      </c>
      <c r="D270" t="s">
        <v>28</v>
      </c>
      <c r="E270" t="s">
        <v>29</v>
      </c>
      <c r="F270" t="s">
        <v>32</v>
      </c>
      <c r="G270" t="s">
        <v>33</v>
      </c>
      <c r="H270" t="s">
        <v>32</v>
      </c>
      <c r="I270" s="2">
        <v>43087</v>
      </c>
      <c r="J270" t="s">
        <v>35</v>
      </c>
      <c r="K270" t="s">
        <v>37</v>
      </c>
      <c r="M270" t="s">
        <v>336</v>
      </c>
      <c r="N270" s="1" t="s">
        <v>268</v>
      </c>
      <c r="O270" t="s">
        <v>269</v>
      </c>
      <c r="P270" t="s">
        <v>38</v>
      </c>
      <c r="Q270">
        <v>1</v>
      </c>
      <c r="R270">
        <v>307.03125</v>
      </c>
      <c r="S270">
        <v>307.03125</v>
      </c>
      <c r="T270">
        <v>85.96875</v>
      </c>
      <c r="U270">
        <v>42.984375</v>
      </c>
      <c r="V270">
        <v>0</v>
      </c>
      <c r="W270">
        <v>42.984375</v>
      </c>
      <c r="X270">
        <v>0</v>
      </c>
      <c r="Y270">
        <f t="shared" si="76"/>
        <v>28</v>
      </c>
      <c r="Z270" t="s">
        <v>39</v>
      </c>
    </row>
    <row r="271" spans="1:26" s="3" customFormat="1" x14ac:dyDescent="0.25">
      <c r="A271" s="3" t="s">
        <v>304</v>
      </c>
      <c r="B271" s="3" t="s">
        <v>333</v>
      </c>
      <c r="C271" s="3" t="s">
        <v>27</v>
      </c>
      <c r="D271" s="3" t="s">
        <v>28</v>
      </c>
      <c r="E271" s="3" t="s">
        <v>29</v>
      </c>
      <c r="F271" s="3" t="s">
        <v>32</v>
      </c>
      <c r="G271" s="3" t="s">
        <v>33</v>
      </c>
      <c r="H271" s="3" t="s">
        <v>34</v>
      </c>
      <c r="I271" s="4">
        <v>43087</v>
      </c>
      <c r="J271" s="3" t="s">
        <v>35</v>
      </c>
      <c r="K271" s="3" t="s">
        <v>37</v>
      </c>
      <c r="M271" s="3" t="s">
        <v>336</v>
      </c>
      <c r="N271" s="5" t="s">
        <v>89</v>
      </c>
      <c r="O271" s="3" t="s">
        <v>90</v>
      </c>
      <c r="P271" s="3" t="s">
        <v>38</v>
      </c>
      <c r="Q271" s="3">
        <v>18000</v>
      </c>
      <c r="R271" s="3">
        <v>0.22287999999999999</v>
      </c>
      <c r="S271" s="3">
        <v>4011.84</v>
      </c>
      <c r="T271" s="3">
        <v>722.16</v>
      </c>
      <c r="U271" s="3">
        <f>+T271/2</f>
        <v>361.08</v>
      </c>
      <c r="V271" s="3">
        <v>0</v>
      </c>
      <c r="W271" s="3">
        <f>+T271/2</f>
        <v>361.08</v>
      </c>
      <c r="X271" s="3">
        <v>0</v>
      </c>
      <c r="Y271" s="3">
        <f t="shared" si="76"/>
        <v>18</v>
      </c>
      <c r="Z271" s="3" t="s">
        <v>39</v>
      </c>
    </row>
    <row r="272" spans="1:26" x14ac:dyDescent="0.25">
      <c r="A272" t="s">
        <v>304</v>
      </c>
      <c r="B272" t="s">
        <v>366</v>
      </c>
      <c r="C272" t="s">
        <v>27</v>
      </c>
      <c r="D272" t="s">
        <v>79</v>
      </c>
      <c r="E272" t="s">
        <v>29</v>
      </c>
      <c r="F272" t="s">
        <v>32</v>
      </c>
      <c r="G272" t="s">
        <v>33</v>
      </c>
      <c r="H272" t="s">
        <v>32</v>
      </c>
      <c r="I272" s="2">
        <v>43087</v>
      </c>
      <c r="J272" t="s">
        <v>41</v>
      </c>
      <c r="K272" t="s">
        <v>43</v>
      </c>
      <c r="M272" t="s">
        <v>369</v>
      </c>
      <c r="N272" s="1" t="s">
        <v>367</v>
      </c>
      <c r="O272" t="s">
        <v>368</v>
      </c>
      <c r="P272" t="s">
        <v>38</v>
      </c>
      <c r="Q272">
        <v>1</v>
      </c>
      <c r="R272">
        <v>565.625</v>
      </c>
      <c r="S272">
        <v>429.875</v>
      </c>
      <c r="T272">
        <v>120.36499999999999</v>
      </c>
      <c r="U272">
        <v>60.182499999999997</v>
      </c>
      <c r="V272">
        <v>0</v>
      </c>
      <c r="W272">
        <v>60.182499999999997</v>
      </c>
      <c r="X272">
        <v>0</v>
      </c>
      <c r="Y272">
        <f t="shared" si="76"/>
        <v>28</v>
      </c>
      <c r="Z272" t="s">
        <v>39</v>
      </c>
    </row>
    <row r="273" spans="1:26" s="3" customFormat="1" x14ac:dyDescent="0.25">
      <c r="A273" s="3" t="s">
        <v>304</v>
      </c>
      <c r="B273" s="3" t="s">
        <v>366</v>
      </c>
      <c r="C273" s="3" t="s">
        <v>27</v>
      </c>
      <c r="D273" s="3" t="s">
        <v>79</v>
      </c>
      <c r="E273" s="3" t="s">
        <v>29</v>
      </c>
      <c r="F273" s="3" t="s">
        <v>32</v>
      </c>
      <c r="G273" s="3" t="s">
        <v>33</v>
      </c>
      <c r="H273" s="3" t="s">
        <v>32</v>
      </c>
      <c r="I273" s="4">
        <v>43087</v>
      </c>
      <c r="J273" s="3" t="s">
        <v>41</v>
      </c>
      <c r="K273" s="3" t="s">
        <v>43</v>
      </c>
      <c r="M273" s="3" t="s">
        <v>369</v>
      </c>
      <c r="N273" s="5" t="s">
        <v>370</v>
      </c>
      <c r="O273" s="3" t="s">
        <v>371</v>
      </c>
      <c r="P273" s="3" t="s">
        <v>38</v>
      </c>
      <c r="Q273" s="3">
        <v>5</v>
      </c>
      <c r="R273" s="3">
        <v>2001.6949199999999</v>
      </c>
      <c r="S273" s="3">
        <v>7906.6949340000001</v>
      </c>
      <c r="T273" s="3">
        <v>1423.2050999999999</v>
      </c>
      <c r="U273" s="3">
        <f>+T273/2</f>
        <v>711.60254999999995</v>
      </c>
      <c r="V273" s="3">
        <v>0</v>
      </c>
      <c r="W273" s="3">
        <f>+T273/2</f>
        <v>711.60254999999995</v>
      </c>
      <c r="X273" s="3">
        <v>0</v>
      </c>
      <c r="Y273" s="3">
        <f t="shared" si="76"/>
        <v>18</v>
      </c>
      <c r="Z273" s="3" t="s">
        <v>39</v>
      </c>
    </row>
    <row r="274" spans="1:26" x14ac:dyDescent="0.25">
      <c r="A274" t="s">
        <v>304</v>
      </c>
      <c r="B274" t="s">
        <v>366</v>
      </c>
      <c r="C274" t="s">
        <v>27</v>
      </c>
      <c r="D274" t="s">
        <v>79</v>
      </c>
      <c r="E274" t="s">
        <v>29</v>
      </c>
      <c r="F274" t="s">
        <v>32</v>
      </c>
      <c r="G274" t="s">
        <v>33</v>
      </c>
      <c r="H274" t="s">
        <v>32</v>
      </c>
      <c r="I274" s="2">
        <v>43087</v>
      </c>
      <c r="J274" t="s">
        <v>41</v>
      </c>
      <c r="K274" t="s">
        <v>43</v>
      </c>
      <c r="M274" t="s">
        <v>369</v>
      </c>
      <c r="N274" s="1" t="s">
        <v>372</v>
      </c>
      <c r="O274" t="s">
        <v>373</v>
      </c>
      <c r="P274" t="s">
        <v>38</v>
      </c>
      <c r="Q274">
        <v>1</v>
      </c>
      <c r="R274">
        <v>464.84375</v>
      </c>
      <c r="S274">
        <v>325.390625</v>
      </c>
      <c r="T274">
        <v>91.109380000000002</v>
      </c>
      <c r="U274">
        <v>45.554687999999999</v>
      </c>
      <c r="V274">
        <v>0</v>
      </c>
      <c r="W274">
        <v>45.554687999999999</v>
      </c>
      <c r="X274">
        <v>0</v>
      </c>
      <c r="Y274">
        <f t="shared" si="76"/>
        <v>28</v>
      </c>
      <c r="Z274" t="s">
        <v>39</v>
      </c>
    </row>
    <row r="275" spans="1:26" x14ac:dyDescent="0.25">
      <c r="A275" t="s">
        <v>304</v>
      </c>
      <c r="B275" t="s">
        <v>366</v>
      </c>
      <c r="C275" t="s">
        <v>27</v>
      </c>
      <c r="D275" t="s">
        <v>79</v>
      </c>
      <c r="E275" t="s">
        <v>29</v>
      </c>
      <c r="F275" t="s">
        <v>32</v>
      </c>
      <c r="G275" t="s">
        <v>33</v>
      </c>
      <c r="H275" t="s">
        <v>32</v>
      </c>
      <c r="I275" s="2">
        <v>43087</v>
      </c>
      <c r="J275" t="s">
        <v>41</v>
      </c>
      <c r="K275" t="s">
        <v>43</v>
      </c>
      <c r="M275" t="s">
        <v>369</v>
      </c>
      <c r="N275" s="1" t="s">
        <v>374</v>
      </c>
      <c r="O275" t="s">
        <v>375</v>
      </c>
      <c r="P275" t="s">
        <v>38</v>
      </c>
      <c r="Q275">
        <v>1</v>
      </c>
      <c r="R275">
        <v>2095.3125</v>
      </c>
      <c r="S275">
        <v>1592.4375</v>
      </c>
      <c r="T275">
        <v>445.88249999999999</v>
      </c>
      <c r="U275">
        <v>222.94125099999999</v>
      </c>
      <c r="V275">
        <v>0</v>
      </c>
      <c r="W275">
        <v>222.94125</v>
      </c>
      <c r="X275">
        <v>0</v>
      </c>
      <c r="Y275">
        <f t="shared" si="76"/>
        <v>28</v>
      </c>
      <c r="Z275" t="s">
        <v>39</v>
      </c>
    </row>
    <row r="276" spans="1:26" x14ac:dyDescent="0.25">
      <c r="A276" t="s">
        <v>304</v>
      </c>
      <c r="B276" t="s">
        <v>366</v>
      </c>
      <c r="C276" t="s">
        <v>27</v>
      </c>
      <c r="D276" t="s">
        <v>79</v>
      </c>
      <c r="E276" t="s">
        <v>29</v>
      </c>
      <c r="F276" t="s">
        <v>32</v>
      </c>
      <c r="G276" t="s">
        <v>33</v>
      </c>
      <c r="H276" t="s">
        <v>32</v>
      </c>
      <c r="I276" s="2">
        <v>43087</v>
      </c>
      <c r="J276" t="s">
        <v>41</v>
      </c>
      <c r="K276" t="s">
        <v>43</v>
      </c>
      <c r="M276" t="s">
        <v>369</v>
      </c>
      <c r="N276" s="1" t="s">
        <v>242</v>
      </c>
      <c r="O276" t="s">
        <v>243</v>
      </c>
      <c r="P276" t="s">
        <v>38</v>
      </c>
      <c r="Q276">
        <v>1</v>
      </c>
      <c r="R276">
        <v>1022.65625</v>
      </c>
      <c r="S276">
        <v>877.43906249999998</v>
      </c>
      <c r="T276">
        <v>245.68294</v>
      </c>
      <c r="U276">
        <v>122.841469</v>
      </c>
      <c r="V276">
        <v>0</v>
      </c>
      <c r="W276">
        <v>122.841469</v>
      </c>
      <c r="X276">
        <v>0</v>
      </c>
      <c r="Y276">
        <f t="shared" si="76"/>
        <v>28</v>
      </c>
      <c r="Z276" t="s">
        <v>39</v>
      </c>
    </row>
    <row r="277" spans="1:26" s="3" customFormat="1" x14ac:dyDescent="0.25">
      <c r="A277" s="3" t="s">
        <v>304</v>
      </c>
      <c r="B277" s="3" t="s">
        <v>366</v>
      </c>
      <c r="C277" s="3" t="s">
        <v>27</v>
      </c>
      <c r="D277" s="3" t="s">
        <v>79</v>
      </c>
      <c r="E277" s="3" t="s">
        <v>29</v>
      </c>
      <c r="F277" s="3" t="s">
        <v>32</v>
      </c>
      <c r="G277" s="3" t="s">
        <v>33</v>
      </c>
      <c r="H277" s="3" t="s">
        <v>32</v>
      </c>
      <c r="I277" s="4">
        <v>43087</v>
      </c>
      <c r="J277" s="3" t="s">
        <v>41</v>
      </c>
      <c r="K277" s="3" t="s">
        <v>43</v>
      </c>
      <c r="M277" s="3" t="s">
        <v>369</v>
      </c>
      <c r="N277" s="5" t="s">
        <v>157</v>
      </c>
      <c r="O277" s="3" t="s">
        <v>158</v>
      </c>
      <c r="P277" s="3" t="s">
        <v>38</v>
      </c>
      <c r="Q277" s="3">
        <v>2</v>
      </c>
      <c r="R277" s="3">
        <v>526.27119000000005</v>
      </c>
      <c r="S277" s="3">
        <v>868.66322620000005</v>
      </c>
      <c r="T277" s="3">
        <v>156.35937999999999</v>
      </c>
      <c r="U277" s="3">
        <f>+T277/2</f>
        <v>78.179689999999994</v>
      </c>
      <c r="V277" s="3">
        <v>0</v>
      </c>
      <c r="W277" s="3">
        <f>+T277/2</f>
        <v>78.179689999999994</v>
      </c>
      <c r="X277" s="3">
        <v>0</v>
      </c>
      <c r="Y277" s="3">
        <f t="shared" si="76"/>
        <v>18</v>
      </c>
      <c r="Z277" s="3" t="s">
        <v>39</v>
      </c>
    </row>
    <row r="278" spans="1:26" x14ac:dyDescent="0.25">
      <c r="A278" t="s">
        <v>304</v>
      </c>
      <c r="B278" t="s">
        <v>366</v>
      </c>
      <c r="C278" t="s">
        <v>27</v>
      </c>
      <c r="D278" t="s">
        <v>79</v>
      </c>
      <c r="E278" t="s">
        <v>29</v>
      </c>
      <c r="F278" t="s">
        <v>32</v>
      </c>
      <c r="G278" t="s">
        <v>33</v>
      </c>
      <c r="H278" t="s">
        <v>34</v>
      </c>
      <c r="I278" s="2">
        <v>43087</v>
      </c>
      <c r="J278" t="s">
        <v>41</v>
      </c>
      <c r="K278" t="s">
        <v>43</v>
      </c>
      <c r="M278" t="s">
        <v>369</v>
      </c>
      <c r="N278" s="1" t="s">
        <v>49</v>
      </c>
      <c r="O278" t="s">
        <v>50</v>
      </c>
      <c r="P278" t="s">
        <v>38</v>
      </c>
      <c r="Q278">
        <v>1</v>
      </c>
      <c r="R278">
        <v>984.74576000000002</v>
      </c>
      <c r="S278">
        <v>777.94915040000001</v>
      </c>
      <c r="T278">
        <v>140.03084999999999</v>
      </c>
      <c r="U278">
        <v>70.015422999999998</v>
      </c>
      <c r="V278">
        <v>0</v>
      </c>
      <c r="W278">
        <v>70.015422999999998</v>
      </c>
      <c r="X278">
        <v>0</v>
      </c>
      <c r="Y278">
        <f t="shared" si="76"/>
        <v>18</v>
      </c>
      <c r="Z278" t="s">
        <v>39</v>
      </c>
    </row>
    <row r="279" spans="1:26" x14ac:dyDescent="0.25">
      <c r="A279" t="s">
        <v>304</v>
      </c>
      <c r="B279" t="s">
        <v>376</v>
      </c>
      <c r="C279" t="s">
        <v>27</v>
      </c>
      <c r="D279" t="s">
        <v>28</v>
      </c>
      <c r="E279" t="s">
        <v>29</v>
      </c>
      <c r="F279" t="s">
        <v>32</v>
      </c>
      <c r="G279" t="s">
        <v>33</v>
      </c>
      <c r="H279" t="s">
        <v>32</v>
      </c>
      <c r="I279" s="2">
        <v>43087</v>
      </c>
      <c r="J279" t="s">
        <v>35</v>
      </c>
      <c r="K279" t="s">
        <v>37</v>
      </c>
      <c r="M279" t="s">
        <v>379</v>
      </c>
      <c r="N279" s="1" t="s">
        <v>377</v>
      </c>
      <c r="O279" t="s">
        <v>378</v>
      </c>
      <c r="P279" t="s">
        <v>38</v>
      </c>
      <c r="Q279">
        <v>1</v>
      </c>
      <c r="R279">
        <v>151.69492</v>
      </c>
      <c r="S279">
        <v>151.69492</v>
      </c>
      <c r="T279">
        <v>27.30508</v>
      </c>
      <c r="U279">
        <v>13.652542</v>
      </c>
      <c r="V279">
        <v>0</v>
      </c>
      <c r="W279">
        <v>13.652542</v>
      </c>
      <c r="X279">
        <v>0</v>
      </c>
      <c r="Y279">
        <f t="shared" si="76"/>
        <v>18</v>
      </c>
      <c r="Z279" t="s">
        <v>39</v>
      </c>
    </row>
    <row r="280" spans="1:26" x14ac:dyDescent="0.25">
      <c r="A280" t="s">
        <v>304</v>
      </c>
      <c r="B280" t="s">
        <v>376</v>
      </c>
      <c r="C280" t="s">
        <v>27</v>
      </c>
      <c r="D280" t="s">
        <v>28</v>
      </c>
      <c r="E280" t="s">
        <v>29</v>
      </c>
      <c r="F280" t="s">
        <v>32</v>
      </c>
      <c r="G280" t="s">
        <v>33</v>
      </c>
      <c r="H280" t="s">
        <v>32</v>
      </c>
      <c r="I280" s="2">
        <v>43087</v>
      </c>
      <c r="J280" t="s">
        <v>35</v>
      </c>
      <c r="K280" t="s">
        <v>37</v>
      </c>
      <c r="M280" t="s">
        <v>379</v>
      </c>
      <c r="N280" s="1" t="s">
        <v>96</v>
      </c>
      <c r="O280" t="s">
        <v>97</v>
      </c>
      <c r="P280" t="s">
        <v>38</v>
      </c>
      <c r="Q280">
        <v>1</v>
      </c>
      <c r="R280">
        <v>3489.8305099999998</v>
      </c>
      <c r="S280">
        <v>3489.8305099999998</v>
      </c>
      <c r="T280">
        <v>628.16949</v>
      </c>
      <c r="U280">
        <v>314.084745</v>
      </c>
      <c r="V280">
        <v>0</v>
      </c>
      <c r="W280">
        <v>314.084744</v>
      </c>
      <c r="X280">
        <v>0</v>
      </c>
      <c r="Y280">
        <f t="shared" si="76"/>
        <v>18</v>
      </c>
      <c r="Z280" t="s">
        <v>39</v>
      </c>
    </row>
    <row r="281" spans="1:26" s="3" customFormat="1" x14ac:dyDescent="0.25">
      <c r="A281" s="3" t="s">
        <v>304</v>
      </c>
      <c r="B281" s="3" t="s">
        <v>376</v>
      </c>
      <c r="C281" s="3" t="s">
        <v>27</v>
      </c>
      <c r="D281" s="3" t="s">
        <v>28</v>
      </c>
      <c r="E281" s="3" t="s">
        <v>29</v>
      </c>
      <c r="F281" s="3" t="s">
        <v>32</v>
      </c>
      <c r="G281" s="3" t="s">
        <v>33</v>
      </c>
      <c r="H281" s="3" t="s">
        <v>34</v>
      </c>
      <c r="I281" s="4">
        <v>43087</v>
      </c>
      <c r="J281" s="3" t="s">
        <v>35</v>
      </c>
      <c r="K281" s="3" t="s">
        <v>37</v>
      </c>
      <c r="M281" s="3" t="s">
        <v>379</v>
      </c>
      <c r="N281" s="5" t="s">
        <v>30</v>
      </c>
      <c r="O281" s="3" t="s">
        <v>31</v>
      </c>
      <c r="P281" s="3" t="s">
        <v>38</v>
      </c>
      <c r="Q281" s="3">
        <v>16000</v>
      </c>
      <c r="R281" s="3">
        <v>0.23219999999999999</v>
      </c>
      <c r="S281" s="3">
        <v>3715.2</v>
      </c>
      <c r="T281" s="3">
        <v>668.8</v>
      </c>
      <c r="U281" s="3">
        <f>+T281/2</f>
        <v>334.4</v>
      </c>
      <c r="V281" s="3">
        <v>0</v>
      </c>
      <c r="W281" s="3">
        <f>+T281/2</f>
        <v>334.4</v>
      </c>
      <c r="X281" s="3">
        <v>0</v>
      </c>
      <c r="Y281" s="3">
        <f t="shared" si="76"/>
        <v>18</v>
      </c>
      <c r="Z281" s="3" t="s">
        <v>39</v>
      </c>
    </row>
    <row r="282" spans="1:26" x14ac:dyDescent="0.25">
      <c r="A282" t="s">
        <v>304</v>
      </c>
      <c r="B282" t="s">
        <v>380</v>
      </c>
      <c r="C282" t="s">
        <v>27</v>
      </c>
      <c r="D282" t="s">
        <v>79</v>
      </c>
      <c r="E282" t="s">
        <v>29</v>
      </c>
      <c r="F282" t="s">
        <v>32</v>
      </c>
      <c r="G282" t="s">
        <v>33</v>
      </c>
      <c r="H282" t="s">
        <v>32</v>
      </c>
      <c r="I282" s="2">
        <v>43087</v>
      </c>
      <c r="J282" t="s">
        <v>41</v>
      </c>
      <c r="K282" t="s">
        <v>43</v>
      </c>
      <c r="M282" t="s">
        <v>383</v>
      </c>
      <c r="N282" s="1" t="s">
        <v>381</v>
      </c>
      <c r="O282" t="s">
        <v>382</v>
      </c>
      <c r="P282" t="s">
        <v>38</v>
      </c>
      <c r="Q282">
        <v>1</v>
      </c>
      <c r="R282">
        <v>777.96609999999998</v>
      </c>
      <c r="S282">
        <v>544.57627000000002</v>
      </c>
      <c r="T282">
        <v>98.02373</v>
      </c>
      <c r="U282">
        <v>49.011864000000003</v>
      </c>
      <c r="V282">
        <v>0</v>
      </c>
      <c r="W282">
        <v>49.011864000000003</v>
      </c>
      <c r="X282">
        <v>0</v>
      </c>
      <c r="Y282">
        <f t="shared" si="76"/>
        <v>18</v>
      </c>
      <c r="Z282" t="s">
        <v>39</v>
      </c>
    </row>
    <row r="283" spans="1:26" x14ac:dyDescent="0.25">
      <c r="A283" t="s">
        <v>304</v>
      </c>
      <c r="B283" t="s">
        <v>380</v>
      </c>
      <c r="C283" t="s">
        <v>27</v>
      </c>
      <c r="D283" t="s">
        <v>79</v>
      </c>
      <c r="E283" t="s">
        <v>29</v>
      </c>
      <c r="F283" t="s">
        <v>32</v>
      </c>
      <c r="G283" t="s">
        <v>33</v>
      </c>
      <c r="H283" t="s">
        <v>32</v>
      </c>
      <c r="I283" s="2">
        <v>43087</v>
      </c>
      <c r="J283" t="s">
        <v>41</v>
      </c>
      <c r="K283" t="s">
        <v>43</v>
      </c>
      <c r="M283" t="s">
        <v>383</v>
      </c>
      <c r="N283" s="1" t="s">
        <v>384</v>
      </c>
      <c r="O283" t="s">
        <v>385</v>
      </c>
      <c r="P283" t="s">
        <v>38</v>
      </c>
      <c r="Q283">
        <v>1</v>
      </c>
      <c r="R283">
        <v>703.125</v>
      </c>
      <c r="S283">
        <v>495.6328125</v>
      </c>
      <c r="T283">
        <v>138.77718999999999</v>
      </c>
      <c r="U283">
        <v>69.388593999999998</v>
      </c>
      <c r="V283">
        <v>0</v>
      </c>
      <c r="W283">
        <v>69.388593999999998</v>
      </c>
      <c r="X283">
        <v>0</v>
      </c>
      <c r="Y283">
        <f t="shared" si="76"/>
        <v>28</v>
      </c>
      <c r="Z283" t="s">
        <v>39</v>
      </c>
    </row>
    <row r="284" spans="1:26" x14ac:dyDescent="0.25">
      <c r="A284" t="s">
        <v>304</v>
      </c>
      <c r="B284" t="s">
        <v>380</v>
      </c>
      <c r="C284" t="s">
        <v>27</v>
      </c>
      <c r="D284" t="s">
        <v>79</v>
      </c>
      <c r="E284" t="s">
        <v>29</v>
      </c>
      <c r="F284" t="s">
        <v>32</v>
      </c>
      <c r="G284" t="s">
        <v>33</v>
      </c>
      <c r="H284" t="s">
        <v>32</v>
      </c>
      <c r="I284" s="2">
        <v>43087</v>
      </c>
      <c r="J284" t="s">
        <v>41</v>
      </c>
      <c r="K284" t="s">
        <v>43</v>
      </c>
      <c r="M284" t="s">
        <v>383</v>
      </c>
      <c r="N284" s="1" t="s">
        <v>137</v>
      </c>
      <c r="O284" t="s">
        <v>138</v>
      </c>
      <c r="P284" t="s">
        <v>38</v>
      </c>
      <c r="Q284">
        <v>1</v>
      </c>
      <c r="R284">
        <v>1122.8813600000001</v>
      </c>
      <c r="S284">
        <v>887.07627439999999</v>
      </c>
      <c r="T284">
        <v>159.67373000000001</v>
      </c>
      <c r="U284">
        <v>79.836864000000006</v>
      </c>
      <c r="V284">
        <v>0</v>
      </c>
      <c r="W284">
        <v>79.836864000000006</v>
      </c>
      <c r="X284">
        <v>0</v>
      </c>
      <c r="Y284">
        <f t="shared" si="76"/>
        <v>18</v>
      </c>
      <c r="Z284" t="s">
        <v>39</v>
      </c>
    </row>
    <row r="285" spans="1:26" x14ac:dyDescent="0.25">
      <c r="A285" t="s">
        <v>304</v>
      </c>
      <c r="B285" t="s">
        <v>380</v>
      </c>
      <c r="C285" t="s">
        <v>27</v>
      </c>
      <c r="D285" t="s">
        <v>79</v>
      </c>
      <c r="E285" t="s">
        <v>29</v>
      </c>
      <c r="F285" t="s">
        <v>32</v>
      </c>
      <c r="G285" t="s">
        <v>33</v>
      </c>
      <c r="H285" t="s">
        <v>32</v>
      </c>
      <c r="I285" s="2">
        <v>43087</v>
      </c>
      <c r="J285" t="s">
        <v>41</v>
      </c>
      <c r="K285" t="s">
        <v>43</v>
      </c>
      <c r="M285" t="s">
        <v>383</v>
      </c>
      <c r="N285" s="1" t="s">
        <v>140</v>
      </c>
      <c r="O285" t="s">
        <v>141</v>
      </c>
      <c r="P285" t="s">
        <v>38</v>
      </c>
      <c r="Q285">
        <v>1</v>
      </c>
      <c r="R285">
        <v>2379.66102</v>
      </c>
      <c r="S285">
        <v>1879.9322058</v>
      </c>
      <c r="T285">
        <v>338.38780000000003</v>
      </c>
      <c r="U285">
        <v>169.19389799999999</v>
      </c>
      <c r="V285">
        <v>0</v>
      </c>
      <c r="W285">
        <v>169.19389699999999</v>
      </c>
      <c r="X285">
        <v>0</v>
      </c>
      <c r="Y285">
        <f t="shared" si="76"/>
        <v>18</v>
      </c>
      <c r="Z285" t="s">
        <v>39</v>
      </c>
    </row>
    <row r="286" spans="1:26" x14ac:dyDescent="0.25">
      <c r="A286" t="s">
        <v>304</v>
      </c>
      <c r="B286" t="s">
        <v>380</v>
      </c>
      <c r="C286" t="s">
        <v>27</v>
      </c>
      <c r="D286" t="s">
        <v>79</v>
      </c>
      <c r="E286" t="s">
        <v>29</v>
      </c>
      <c r="F286" t="s">
        <v>32</v>
      </c>
      <c r="G286" t="s">
        <v>33</v>
      </c>
      <c r="H286" t="s">
        <v>32</v>
      </c>
      <c r="I286" s="2">
        <v>43087</v>
      </c>
      <c r="J286" t="s">
        <v>41</v>
      </c>
      <c r="K286" t="s">
        <v>43</v>
      </c>
      <c r="M286" t="s">
        <v>383</v>
      </c>
      <c r="N286" s="1" t="s">
        <v>386</v>
      </c>
      <c r="O286" t="s">
        <v>387</v>
      </c>
      <c r="P286" t="s">
        <v>38</v>
      </c>
      <c r="Q286">
        <v>1</v>
      </c>
      <c r="R286">
        <v>898.4375</v>
      </c>
      <c r="S286">
        <v>628.90625</v>
      </c>
      <c r="T286">
        <v>176.09375</v>
      </c>
      <c r="U286">
        <v>88.046875</v>
      </c>
      <c r="V286">
        <v>0</v>
      </c>
      <c r="W286">
        <v>88.046875</v>
      </c>
      <c r="X286">
        <v>0</v>
      </c>
      <c r="Y286">
        <f t="shared" si="76"/>
        <v>28</v>
      </c>
      <c r="Z286" t="s">
        <v>39</v>
      </c>
    </row>
    <row r="287" spans="1:26" x14ac:dyDescent="0.25">
      <c r="A287" t="s">
        <v>304</v>
      </c>
      <c r="B287" t="s">
        <v>380</v>
      </c>
      <c r="C287" t="s">
        <v>27</v>
      </c>
      <c r="D287" t="s">
        <v>79</v>
      </c>
      <c r="E287" t="s">
        <v>29</v>
      </c>
      <c r="F287" t="s">
        <v>32</v>
      </c>
      <c r="G287" t="s">
        <v>33</v>
      </c>
      <c r="H287" t="s">
        <v>32</v>
      </c>
      <c r="I287" s="2">
        <v>43087</v>
      </c>
      <c r="J287" t="s">
        <v>41</v>
      </c>
      <c r="K287" t="s">
        <v>43</v>
      </c>
      <c r="M287" t="s">
        <v>383</v>
      </c>
      <c r="N287" s="1" t="s">
        <v>388</v>
      </c>
      <c r="O287" t="s">
        <v>389</v>
      </c>
      <c r="P287" t="s">
        <v>38</v>
      </c>
      <c r="Q287">
        <v>1</v>
      </c>
      <c r="R287">
        <v>961.71875</v>
      </c>
      <c r="S287">
        <v>673.203125</v>
      </c>
      <c r="T287">
        <v>188.49688</v>
      </c>
      <c r="U287">
        <v>94.248437999999993</v>
      </c>
      <c r="V287">
        <v>0</v>
      </c>
      <c r="W287">
        <v>94.248437999999993</v>
      </c>
      <c r="X287">
        <v>0</v>
      </c>
      <c r="Y287">
        <f t="shared" si="76"/>
        <v>28</v>
      </c>
      <c r="Z287" t="s">
        <v>39</v>
      </c>
    </row>
    <row r="288" spans="1:26" x14ac:dyDescent="0.25">
      <c r="A288" t="s">
        <v>304</v>
      </c>
      <c r="B288" t="s">
        <v>380</v>
      </c>
      <c r="C288" t="s">
        <v>27</v>
      </c>
      <c r="D288" t="s">
        <v>79</v>
      </c>
      <c r="E288" t="s">
        <v>29</v>
      </c>
      <c r="F288" t="s">
        <v>32</v>
      </c>
      <c r="G288" t="s">
        <v>33</v>
      </c>
      <c r="H288" t="s">
        <v>32</v>
      </c>
      <c r="I288" s="2">
        <v>43087</v>
      </c>
      <c r="J288" t="s">
        <v>41</v>
      </c>
      <c r="K288" t="s">
        <v>43</v>
      </c>
      <c r="M288" t="s">
        <v>383</v>
      </c>
      <c r="N288" s="1" t="s">
        <v>165</v>
      </c>
      <c r="O288" t="s">
        <v>166</v>
      </c>
      <c r="P288" t="s">
        <v>38</v>
      </c>
      <c r="Q288">
        <v>1</v>
      </c>
      <c r="R288">
        <v>1714.40678</v>
      </c>
      <c r="S288">
        <v>1354.3813562</v>
      </c>
      <c r="T288">
        <v>243.78863999999999</v>
      </c>
      <c r="U288">
        <v>121.894322</v>
      </c>
      <c r="V288">
        <v>0</v>
      </c>
      <c r="W288">
        <v>121.89432100000001</v>
      </c>
      <c r="X288">
        <v>0</v>
      </c>
      <c r="Y288">
        <f t="shared" si="76"/>
        <v>18</v>
      </c>
      <c r="Z288" t="s">
        <v>39</v>
      </c>
    </row>
    <row r="289" spans="1:26" s="3" customFormat="1" x14ac:dyDescent="0.25">
      <c r="A289" s="3" t="s">
        <v>304</v>
      </c>
      <c r="B289" s="3" t="s">
        <v>390</v>
      </c>
      <c r="C289" s="3" t="s">
        <v>27</v>
      </c>
      <c r="D289" s="3" t="s">
        <v>28</v>
      </c>
      <c r="E289" s="3" t="s">
        <v>29</v>
      </c>
      <c r="F289" s="3" t="s">
        <v>32</v>
      </c>
      <c r="G289" s="3" t="s">
        <v>33</v>
      </c>
      <c r="H289" s="3" t="s">
        <v>34</v>
      </c>
      <c r="I289" s="4">
        <v>43087</v>
      </c>
      <c r="J289" s="3" t="s">
        <v>41</v>
      </c>
      <c r="K289" s="3" t="s">
        <v>43</v>
      </c>
      <c r="M289" s="3" t="s">
        <v>393</v>
      </c>
      <c r="N289" s="5" t="s">
        <v>391</v>
      </c>
      <c r="O289" s="3" t="s">
        <v>392</v>
      </c>
      <c r="P289" s="3" t="s">
        <v>38</v>
      </c>
      <c r="Q289" s="3">
        <v>17000</v>
      </c>
      <c r="R289" s="3">
        <v>0.19830999999999999</v>
      </c>
      <c r="S289" s="3">
        <v>3371.27</v>
      </c>
      <c r="T289" s="3">
        <v>606.73</v>
      </c>
      <c r="U289" s="3">
        <f>+T289/2</f>
        <v>303.36500000000001</v>
      </c>
      <c r="V289" s="3">
        <v>0</v>
      </c>
      <c r="W289" s="3">
        <f>+T289/2</f>
        <v>303.36500000000001</v>
      </c>
      <c r="X289" s="3">
        <v>0</v>
      </c>
      <c r="Y289" s="3">
        <f t="shared" si="76"/>
        <v>18</v>
      </c>
      <c r="Z289" s="3" t="s">
        <v>39</v>
      </c>
    </row>
    <row r="290" spans="1:26" x14ac:dyDescent="0.25">
      <c r="A290" t="s">
        <v>304</v>
      </c>
      <c r="B290" t="s">
        <v>394</v>
      </c>
      <c r="C290" t="s">
        <v>27</v>
      </c>
      <c r="D290" t="s">
        <v>28</v>
      </c>
      <c r="E290" t="s">
        <v>29</v>
      </c>
      <c r="F290" t="s">
        <v>32</v>
      </c>
      <c r="G290" t="s">
        <v>33</v>
      </c>
      <c r="H290" t="s">
        <v>32</v>
      </c>
      <c r="I290" s="2">
        <v>43087</v>
      </c>
      <c r="J290" t="s">
        <v>35</v>
      </c>
      <c r="K290" t="s">
        <v>37</v>
      </c>
      <c r="M290" t="s">
        <v>395</v>
      </c>
      <c r="N290" s="1" t="s">
        <v>96</v>
      </c>
      <c r="O290" t="s">
        <v>97</v>
      </c>
      <c r="P290" t="s">
        <v>38</v>
      </c>
      <c r="Q290">
        <v>1</v>
      </c>
      <c r="R290">
        <v>3489.8305099999998</v>
      </c>
      <c r="S290">
        <v>3489.8305099999998</v>
      </c>
      <c r="T290">
        <v>628.16949</v>
      </c>
      <c r="U290">
        <v>314.084745</v>
      </c>
      <c r="V290">
        <v>0</v>
      </c>
      <c r="W290">
        <v>314.084744</v>
      </c>
      <c r="X290">
        <v>0</v>
      </c>
      <c r="Y290">
        <f t="shared" si="76"/>
        <v>18</v>
      </c>
      <c r="Z290" t="s">
        <v>39</v>
      </c>
    </row>
    <row r="291" spans="1:26" s="3" customFormat="1" x14ac:dyDescent="0.25">
      <c r="A291" s="3" t="s">
        <v>304</v>
      </c>
      <c r="B291" s="3" t="s">
        <v>394</v>
      </c>
      <c r="C291" s="3" t="s">
        <v>27</v>
      </c>
      <c r="D291" s="3" t="s">
        <v>28</v>
      </c>
      <c r="E291" s="3" t="s">
        <v>29</v>
      </c>
      <c r="F291" s="3" t="s">
        <v>32</v>
      </c>
      <c r="G291" s="3" t="s">
        <v>33</v>
      </c>
      <c r="H291" s="3" t="s">
        <v>34</v>
      </c>
      <c r="I291" s="4">
        <v>43087</v>
      </c>
      <c r="J291" s="3" t="s">
        <v>35</v>
      </c>
      <c r="K291" s="3" t="s">
        <v>37</v>
      </c>
      <c r="M291" s="3" t="s">
        <v>395</v>
      </c>
      <c r="N291" s="5" t="s">
        <v>30</v>
      </c>
      <c r="O291" s="3" t="s">
        <v>31</v>
      </c>
      <c r="P291" s="3" t="s">
        <v>38</v>
      </c>
      <c r="Q291" s="3">
        <v>16000</v>
      </c>
      <c r="R291" s="3">
        <v>0.23219999999999999</v>
      </c>
      <c r="S291" s="3">
        <v>3715.2</v>
      </c>
      <c r="T291" s="3">
        <v>668.8</v>
      </c>
      <c r="U291" s="3">
        <f>+T291/2</f>
        <v>334.4</v>
      </c>
      <c r="V291" s="3">
        <v>0</v>
      </c>
      <c r="W291" s="3">
        <f>+T291/2</f>
        <v>334.4</v>
      </c>
      <c r="X291" s="3">
        <v>0</v>
      </c>
      <c r="Y291" s="3">
        <f t="shared" si="76"/>
        <v>18</v>
      </c>
      <c r="Z291" s="3" t="s">
        <v>39</v>
      </c>
    </row>
    <row r="292" spans="1:26" x14ac:dyDescent="0.25">
      <c r="A292" t="s">
        <v>304</v>
      </c>
      <c r="B292" t="s">
        <v>396</v>
      </c>
      <c r="C292" t="s">
        <v>27</v>
      </c>
      <c r="D292" t="s">
        <v>79</v>
      </c>
      <c r="E292" t="s">
        <v>29</v>
      </c>
      <c r="F292" t="s">
        <v>32</v>
      </c>
      <c r="G292" t="s">
        <v>33</v>
      </c>
      <c r="H292" t="s">
        <v>32</v>
      </c>
      <c r="I292" s="2">
        <v>43087</v>
      </c>
      <c r="J292" t="s">
        <v>41</v>
      </c>
      <c r="K292" t="s">
        <v>43</v>
      </c>
      <c r="M292" t="s">
        <v>398</v>
      </c>
      <c r="N292" s="1" t="s">
        <v>397</v>
      </c>
      <c r="O292" t="s">
        <v>81</v>
      </c>
      <c r="P292" t="s">
        <v>38</v>
      </c>
      <c r="Q292">
        <v>1</v>
      </c>
      <c r="R292">
        <v>369.53125</v>
      </c>
      <c r="S292">
        <v>332.578125</v>
      </c>
      <c r="T292">
        <v>93.121880000000004</v>
      </c>
      <c r="U292">
        <v>46.560938</v>
      </c>
      <c r="V292">
        <v>0</v>
      </c>
      <c r="W292">
        <v>46.560938</v>
      </c>
      <c r="X292">
        <v>0</v>
      </c>
      <c r="Y292">
        <f t="shared" si="76"/>
        <v>28</v>
      </c>
      <c r="Z292" t="s">
        <v>39</v>
      </c>
    </row>
    <row r="293" spans="1:26" x14ac:dyDescent="0.25">
      <c r="A293" t="s">
        <v>304</v>
      </c>
      <c r="B293" t="s">
        <v>396</v>
      </c>
      <c r="C293" t="s">
        <v>27</v>
      </c>
      <c r="D293" t="s">
        <v>79</v>
      </c>
      <c r="E293" t="s">
        <v>29</v>
      </c>
      <c r="F293" t="s">
        <v>32</v>
      </c>
      <c r="G293" t="s">
        <v>33</v>
      </c>
      <c r="H293" t="s">
        <v>32</v>
      </c>
      <c r="I293" s="2">
        <v>43087</v>
      </c>
      <c r="J293" t="s">
        <v>41</v>
      </c>
      <c r="K293" t="s">
        <v>43</v>
      </c>
      <c r="M293" t="s">
        <v>398</v>
      </c>
      <c r="N293" s="1" t="s">
        <v>239</v>
      </c>
      <c r="O293" t="s">
        <v>240</v>
      </c>
      <c r="P293" t="s">
        <v>38</v>
      </c>
      <c r="Q293">
        <v>1</v>
      </c>
      <c r="R293">
        <v>6000</v>
      </c>
      <c r="S293">
        <v>4740</v>
      </c>
      <c r="T293">
        <v>1327.2</v>
      </c>
      <c r="U293">
        <v>663.60000200000002</v>
      </c>
      <c r="V293">
        <v>0</v>
      </c>
      <c r="W293">
        <v>663.6</v>
      </c>
      <c r="X293">
        <v>0</v>
      </c>
      <c r="Y293">
        <f t="shared" si="76"/>
        <v>28</v>
      </c>
      <c r="Z293" t="s">
        <v>39</v>
      </c>
    </row>
    <row r="294" spans="1:26" x14ac:dyDescent="0.25">
      <c r="A294" t="s">
        <v>304</v>
      </c>
      <c r="B294" t="s">
        <v>396</v>
      </c>
      <c r="C294" t="s">
        <v>27</v>
      </c>
      <c r="D294" t="s">
        <v>79</v>
      </c>
      <c r="E294" t="s">
        <v>29</v>
      </c>
      <c r="F294" t="s">
        <v>32</v>
      </c>
      <c r="G294" t="s">
        <v>33</v>
      </c>
      <c r="H294" t="s">
        <v>32</v>
      </c>
      <c r="I294" s="2">
        <v>43087</v>
      </c>
      <c r="J294" t="s">
        <v>41</v>
      </c>
      <c r="K294" t="s">
        <v>43</v>
      </c>
      <c r="M294" t="s">
        <v>398</v>
      </c>
      <c r="N294" s="1" t="s">
        <v>399</v>
      </c>
      <c r="O294" t="s">
        <v>400</v>
      </c>
      <c r="P294" t="s">
        <v>38</v>
      </c>
      <c r="Q294">
        <v>1</v>
      </c>
      <c r="R294">
        <v>10999.99999</v>
      </c>
      <c r="S294">
        <v>8689.9999920999999</v>
      </c>
      <c r="T294">
        <v>2433.20001</v>
      </c>
      <c r="U294">
        <v>1216.600005</v>
      </c>
      <c r="V294">
        <v>0</v>
      </c>
      <c r="W294">
        <v>1216.5999999999999</v>
      </c>
      <c r="X294">
        <v>0</v>
      </c>
      <c r="Y294">
        <f t="shared" si="76"/>
        <v>28</v>
      </c>
      <c r="Z294" t="s">
        <v>39</v>
      </c>
    </row>
    <row r="295" spans="1:26" x14ac:dyDescent="0.25">
      <c r="A295" t="s">
        <v>304</v>
      </c>
      <c r="B295" t="s">
        <v>396</v>
      </c>
      <c r="C295" t="s">
        <v>27</v>
      </c>
      <c r="D295" t="s">
        <v>79</v>
      </c>
      <c r="E295" t="s">
        <v>29</v>
      </c>
      <c r="F295" t="s">
        <v>32</v>
      </c>
      <c r="G295" t="s">
        <v>33</v>
      </c>
      <c r="H295" t="s">
        <v>32</v>
      </c>
      <c r="I295" s="2">
        <v>43087</v>
      </c>
      <c r="J295" t="s">
        <v>41</v>
      </c>
      <c r="K295" t="s">
        <v>43</v>
      </c>
      <c r="M295" t="s">
        <v>398</v>
      </c>
      <c r="N295" s="1" t="s">
        <v>401</v>
      </c>
      <c r="O295" t="s">
        <v>402</v>
      </c>
      <c r="P295" t="s">
        <v>38</v>
      </c>
      <c r="Q295">
        <v>1</v>
      </c>
      <c r="R295">
        <v>253.125</v>
      </c>
      <c r="S295">
        <v>227.8125</v>
      </c>
      <c r="T295">
        <v>63.787500000000001</v>
      </c>
      <c r="U295">
        <v>31.893750000000001</v>
      </c>
      <c r="V295">
        <v>0</v>
      </c>
      <c r="W295">
        <v>31.893750000000001</v>
      </c>
      <c r="X295">
        <v>0</v>
      </c>
      <c r="Y295">
        <f t="shared" si="76"/>
        <v>28</v>
      </c>
      <c r="Z295" t="s">
        <v>39</v>
      </c>
    </row>
    <row r="296" spans="1:26" x14ac:dyDescent="0.25">
      <c r="A296" t="s">
        <v>304</v>
      </c>
      <c r="B296" t="s">
        <v>396</v>
      </c>
      <c r="C296" t="s">
        <v>27</v>
      </c>
      <c r="D296" t="s">
        <v>79</v>
      </c>
      <c r="E296" t="s">
        <v>29</v>
      </c>
      <c r="F296" t="s">
        <v>32</v>
      </c>
      <c r="G296" t="s">
        <v>33</v>
      </c>
      <c r="H296" t="s">
        <v>32</v>
      </c>
      <c r="I296" s="2">
        <v>43087</v>
      </c>
      <c r="J296" t="s">
        <v>41</v>
      </c>
      <c r="K296" t="s">
        <v>43</v>
      </c>
      <c r="M296" t="s">
        <v>398</v>
      </c>
      <c r="N296" s="1" t="s">
        <v>403</v>
      </c>
      <c r="O296" t="s">
        <v>404</v>
      </c>
      <c r="P296" t="s">
        <v>38</v>
      </c>
      <c r="Q296">
        <v>1</v>
      </c>
      <c r="R296">
        <v>932.20339000000001</v>
      </c>
      <c r="S296">
        <v>805.51694929999996</v>
      </c>
      <c r="T296">
        <v>144.99305000000001</v>
      </c>
      <c r="U296">
        <v>72.496525000000005</v>
      </c>
      <c r="V296">
        <v>0</v>
      </c>
      <c r="W296">
        <v>72.496525000000005</v>
      </c>
      <c r="X296">
        <v>0</v>
      </c>
      <c r="Y296">
        <f t="shared" si="76"/>
        <v>18</v>
      </c>
      <c r="Z296" t="s">
        <v>39</v>
      </c>
    </row>
    <row r="297" spans="1:26" s="3" customFormat="1" x14ac:dyDescent="0.25">
      <c r="A297" s="3" t="s">
        <v>304</v>
      </c>
      <c r="B297" s="3" t="s">
        <v>396</v>
      </c>
      <c r="C297" s="3" t="s">
        <v>27</v>
      </c>
      <c r="D297" s="3" t="s">
        <v>79</v>
      </c>
      <c r="E297" s="3" t="s">
        <v>29</v>
      </c>
      <c r="F297" s="3" t="s">
        <v>32</v>
      </c>
      <c r="G297" s="3" t="s">
        <v>33</v>
      </c>
      <c r="H297" s="3" t="s">
        <v>34</v>
      </c>
      <c r="I297" s="4">
        <v>43087</v>
      </c>
      <c r="J297" s="3" t="s">
        <v>41</v>
      </c>
      <c r="K297" s="3" t="s">
        <v>43</v>
      </c>
      <c r="M297" s="3" t="s">
        <v>398</v>
      </c>
      <c r="N297" s="5" t="s">
        <v>49</v>
      </c>
      <c r="O297" s="3" t="s">
        <v>50</v>
      </c>
      <c r="P297" s="3" t="s">
        <v>38</v>
      </c>
      <c r="Q297" s="3">
        <v>6</v>
      </c>
      <c r="R297" s="3">
        <v>984.74576000000002</v>
      </c>
      <c r="S297" s="3">
        <v>4667.6949023999996</v>
      </c>
      <c r="T297" s="3">
        <v>840.18510000000003</v>
      </c>
      <c r="U297" s="3">
        <f>+T297/2</f>
        <v>420.09255000000002</v>
      </c>
      <c r="V297" s="3">
        <v>0</v>
      </c>
      <c r="W297" s="3">
        <f>+T297/2</f>
        <v>420.09255000000002</v>
      </c>
      <c r="X297" s="3">
        <v>0</v>
      </c>
      <c r="Y297" s="3">
        <f t="shared" si="76"/>
        <v>18</v>
      </c>
      <c r="Z297" s="3" t="s">
        <v>39</v>
      </c>
    </row>
    <row r="298" spans="1:26" x14ac:dyDescent="0.25">
      <c r="A298" t="s">
        <v>304</v>
      </c>
      <c r="B298" t="s">
        <v>405</v>
      </c>
      <c r="C298" t="s">
        <v>27</v>
      </c>
      <c r="D298" t="s">
        <v>28</v>
      </c>
      <c r="E298" t="s">
        <v>29</v>
      </c>
      <c r="F298" t="s">
        <v>32</v>
      </c>
      <c r="G298" t="s">
        <v>33</v>
      </c>
      <c r="H298" t="s">
        <v>32</v>
      </c>
      <c r="I298" s="2">
        <v>43087</v>
      </c>
      <c r="J298" t="s">
        <v>35</v>
      </c>
      <c r="K298" t="s">
        <v>37</v>
      </c>
      <c r="M298" t="s">
        <v>406</v>
      </c>
      <c r="N298" s="1" t="s">
        <v>96</v>
      </c>
      <c r="O298" t="s">
        <v>97</v>
      </c>
      <c r="P298" t="s">
        <v>38</v>
      </c>
      <c r="Q298">
        <v>1</v>
      </c>
      <c r="R298">
        <v>3489.8305099999998</v>
      </c>
      <c r="S298">
        <v>3489.8305099999998</v>
      </c>
      <c r="T298">
        <v>628.16949</v>
      </c>
      <c r="U298">
        <v>314.084745</v>
      </c>
      <c r="V298">
        <v>0</v>
      </c>
      <c r="W298">
        <v>314.084744</v>
      </c>
      <c r="X298">
        <v>0</v>
      </c>
      <c r="Y298">
        <f t="shared" si="76"/>
        <v>18</v>
      </c>
      <c r="Z298" t="s">
        <v>39</v>
      </c>
    </row>
    <row r="299" spans="1:26" s="3" customFormat="1" x14ac:dyDescent="0.25">
      <c r="A299" s="3" t="s">
        <v>304</v>
      </c>
      <c r="B299" s="3" t="s">
        <v>405</v>
      </c>
      <c r="C299" s="3" t="s">
        <v>27</v>
      </c>
      <c r="D299" s="3" t="s">
        <v>28</v>
      </c>
      <c r="E299" s="3" t="s">
        <v>29</v>
      </c>
      <c r="F299" s="3" t="s">
        <v>32</v>
      </c>
      <c r="G299" s="3" t="s">
        <v>33</v>
      </c>
      <c r="H299" s="3" t="s">
        <v>34</v>
      </c>
      <c r="I299" s="4">
        <v>43087</v>
      </c>
      <c r="J299" s="3" t="s">
        <v>35</v>
      </c>
      <c r="K299" s="3" t="s">
        <v>37</v>
      </c>
      <c r="M299" s="3" t="s">
        <v>406</v>
      </c>
      <c r="N299" s="5" t="s">
        <v>30</v>
      </c>
      <c r="O299" s="3" t="s">
        <v>31</v>
      </c>
      <c r="P299" s="3" t="s">
        <v>38</v>
      </c>
      <c r="Q299" s="3">
        <v>16000</v>
      </c>
      <c r="R299" s="3">
        <v>0.23219999999999999</v>
      </c>
      <c r="S299" s="3">
        <v>3715.2</v>
      </c>
      <c r="T299" s="3">
        <v>668.8</v>
      </c>
      <c r="U299" s="3">
        <f t="shared" ref="U299:U300" si="77">+T299/2</f>
        <v>334.4</v>
      </c>
      <c r="V299" s="3">
        <v>0</v>
      </c>
      <c r="W299" s="3">
        <f t="shared" ref="W299:W300" si="78">+T299/2</f>
        <v>334.4</v>
      </c>
      <c r="X299" s="3">
        <v>0</v>
      </c>
      <c r="Y299" s="3">
        <f t="shared" si="76"/>
        <v>18</v>
      </c>
      <c r="Z299" s="3" t="s">
        <v>39</v>
      </c>
    </row>
    <row r="300" spans="1:26" s="3" customFormat="1" x14ac:dyDescent="0.25">
      <c r="A300" s="3" t="s">
        <v>304</v>
      </c>
      <c r="B300" s="3" t="s">
        <v>405</v>
      </c>
      <c r="C300" s="3" t="s">
        <v>27</v>
      </c>
      <c r="D300" s="3" t="s">
        <v>28</v>
      </c>
      <c r="E300" s="3" t="s">
        <v>29</v>
      </c>
      <c r="F300" s="3" t="s">
        <v>32</v>
      </c>
      <c r="G300" s="3" t="s">
        <v>33</v>
      </c>
      <c r="H300" s="3" t="s">
        <v>34</v>
      </c>
      <c r="I300" s="4">
        <v>43087</v>
      </c>
      <c r="J300" s="3" t="s">
        <v>35</v>
      </c>
      <c r="K300" s="3" t="s">
        <v>37</v>
      </c>
      <c r="M300" s="3" t="s">
        <v>406</v>
      </c>
      <c r="N300" s="5" t="s">
        <v>89</v>
      </c>
      <c r="O300" s="3" t="s">
        <v>90</v>
      </c>
      <c r="P300" s="3" t="s">
        <v>38</v>
      </c>
      <c r="Q300" s="3">
        <v>7000</v>
      </c>
      <c r="R300" s="3">
        <v>0.22287999999999999</v>
      </c>
      <c r="S300" s="3">
        <v>1560.16</v>
      </c>
      <c r="T300" s="3">
        <v>280.83999999999997</v>
      </c>
      <c r="U300" s="3">
        <f t="shared" si="77"/>
        <v>140.41999999999999</v>
      </c>
      <c r="V300" s="3">
        <v>0</v>
      </c>
      <c r="W300" s="3">
        <f t="shared" si="78"/>
        <v>140.41999999999999</v>
      </c>
      <c r="X300" s="3">
        <v>0</v>
      </c>
      <c r="Y300" s="3">
        <f t="shared" si="76"/>
        <v>18</v>
      </c>
      <c r="Z300" s="3" t="s">
        <v>39</v>
      </c>
    </row>
    <row r="301" spans="1:26" x14ac:dyDescent="0.25">
      <c r="A301" t="s">
        <v>304</v>
      </c>
      <c r="B301" t="s">
        <v>407</v>
      </c>
      <c r="C301" t="s">
        <v>27</v>
      </c>
      <c r="D301" t="s">
        <v>79</v>
      </c>
      <c r="E301" t="s">
        <v>29</v>
      </c>
      <c r="F301" t="s">
        <v>32</v>
      </c>
      <c r="G301" t="s">
        <v>33</v>
      </c>
      <c r="H301" t="s">
        <v>32</v>
      </c>
      <c r="I301" s="2">
        <v>43087</v>
      </c>
      <c r="J301" t="s">
        <v>41</v>
      </c>
      <c r="K301" t="s">
        <v>43</v>
      </c>
      <c r="M301" t="s">
        <v>410</v>
      </c>
      <c r="N301" s="1" t="s">
        <v>408</v>
      </c>
      <c r="O301" t="s">
        <v>409</v>
      </c>
      <c r="P301" t="s">
        <v>38</v>
      </c>
      <c r="Q301">
        <v>1</v>
      </c>
      <c r="R301">
        <v>1288.28125</v>
      </c>
      <c r="S301">
        <v>912.74726559999999</v>
      </c>
      <c r="T301">
        <v>255.56924000000001</v>
      </c>
      <c r="U301">
        <v>127.78461799999999</v>
      </c>
      <c r="V301">
        <v>0</v>
      </c>
      <c r="W301">
        <v>127.784617</v>
      </c>
      <c r="X301">
        <v>0</v>
      </c>
      <c r="Y301">
        <f t="shared" si="76"/>
        <v>28</v>
      </c>
      <c r="Z301" t="s">
        <v>39</v>
      </c>
    </row>
    <row r="302" spans="1:26" x14ac:dyDescent="0.25">
      <c r="A302" t="s">
        <v>304</v>
      </c>
      <c r="B302" t="s">
        <v>407</v>
      </c>
      <c r="C302" t="s">
        <v>27</v>
      </c>
      <c r="D302" t="s">
        <v>79</v>
      </c>
      <c r="E302" t="s">
        <v>29</v>
      </c>
      <c r="F302" t="s">
        <v>32</v>
      </c>
      <c r="G302" t="s">
        <v>33</v>
      </c>
      <c r="H302" t="s">
        <v>32</v>
      </c>
      <c r="I302" s="2">
        <v>43087</v>
      </c>
      <c r="J302" t="s">
        <v>41</v>
      </c>
      <c r="K302" t="s">
        <v>43</v>
      </c>
      <c r="M302" t="s">
        <v>410</v>
      </c>
      <c r="N302" s="1" t="s">
        <v>411</v>
      </c>
      <c r="O302" t="s">
        <v>412</v>
      </c>
      <c r="P302" t="s">
        <v>38</v>
      </c>
      <c r="Q302">
        <v>1</v>
      </c>
      <c r="R302">
        <v>1283.0508500000001</v>
      </c>
      <c r="S302">
        <v>1013.6101715</v>
      </c>
      <c r="T302">
        <v>182.44982999999999</v>
      </c>
      <c r="U302">
        <v>91.224914999999996</v>
      </c>
      <c r="V302">
        <v>0</v>
      </c>
      <c r="W302">
        <v>91.224914999999996</v>
      </c>
      <c r="X302">
        <v>0</v>
      </c>
      <c r="Y302">
        <f t="shared" si="76"/>
        <v>18</v>
      </c>
      <c r="Z302" t="s">
        <v>39</v>
      </c>
    </row>
    <row r="303" spans="1:26" s="3" customFormat="1" x14ac:dyDescent="0.25">
      <c r="A303" s="3" t="s">
        <v>304</v>
      </c>
      <c r="B303" s="3" t="s">
        <v>407</v>
      </c>
      <c r="C303" s="3" t="s">
        <v>27</v>
      </c>
      <c r="D303" s="3" t="s">
        <v>79</v>
      </c>
      <c r="E303" s="3" t="s">
        <v>29</v>
      </c>
      <c r="F303" s="3" t="s">
        <v>32</v>
      </c>
      <c r="G303" s="3" t="s">
        <v>33</v>
      </c>
      <c r="H303" s="3" t="s">
        <v>32</v>
      </c>
      <c r="I303" s="4">
        <v>43087</v>
      </c>
      <c r="J303" s="3" t="s">
        <v>41</v>
      </c>
      <c r="K303" s="3" t="s">
        <v>43</v>
      </c>
      <c r="M303" s="3" t="s">
        <v>410</v>
      </c>
      <c r="N303" s="5" t="s">
        <v>413</v>
      </c>
      <c r="O303" s="3" t="s">
        <v>414</v>
      </c>
      <c r="P303" s="3" t="s">
        <v>38</v>
      </c>
      <c r="Q303" s="3">
        <v>2</v>
      </c>
      <c r="R303" s="3">
        <v>1305.46875</v>
      </c>
      <c r="S303" s="3">
        <v>2062.640625</v>
      </c>
      <c r="T303" s="3">
        <v>577.53938000000005</v>
      </c>
      <c r="U303" s="3">
        <f t="shared" ref="U303:U306" si="79">+T303/2</f>
        <v>288.76969000000003</v>
      </c>
      <c r="V303" s="3">
        <v>0</v>
      </c>
      <c r="W303" s="3">
        <f t="shared" ref="W303:W306" si="80">+T303/2</f>
        <v>288.76969000000003</v>
      </c>
      <c r="X303" s="3">
        <v>0</v>
      </c>
      <c r="Y303" s="3">
        <f t="shared" si="76"/>
        <v>28</v>
      </c>
      <c r="Z303" s="3" t="s">
        <v>39</v>
      </c>
    </row>
    <row r="304" spans="1:26" s="3" customFormat="1" x14ac:dyDescent="0.25">
      <c r="A304" s="3" t="s">
        <v>304</v>
      </c>
      <c r="B304" s="3" t="s">
        <v>407</v>
      </c>
      <c r="C304" s="3" t="s">
        <v>27</v>
      </c>
      <c r="D304" s="3" t="s">
        <v>79</v>
      </c>
      <c r="E304" s="3" t="s">
        <v>29</v>
      </c>
      <c r="F304" s="3" t="s">
        <v>32</v>
      </c>
      <c r="G304" s="3" t="s">
        <v>33</v>
      </c>
      <c r="H304" s="3" t="s">
        <v>32</v>
      </c>
      <c r="I304" s="4">
        <v>43087</v>
      </c>
      <c r="J304" s="3" t="s">
        <v>41</v>
      </c>
      <c r="K304" s="3" t="s">
        <v>43</v>
      </c>
      <c r="M304" s="3" t="s">
        <v>410</v>
      </c>
      <c r="N304" s="5" t="s">
        <v>415</v>
      </c>
      <c r="O304" s="3" t="s">
        <v>416</v>
      </c>
      <c r="P304" s="3" t="s">
        <v>38</v>
      </c>
      <c r="Q304" s="3">
        <v>2</v>
      </c>
      <c r="R304" s="3">
        <v>3699.21875</v>
      </c>
      <c r="S304" s="3">
        <v>5844.765625</v>
      </c>
      <c r="T304" s="3">
        <v>1636.5343800000001</v>
      </c>
      <c r="U304" s="3">
        <f t="shared" si="79"/>
        <v>818.26719000000003</v>
      </c>
      <c r="V304" s="3">
        <v>0</v>
      </c>
      <c r="W304" s="3">
        <f t="shared" si="80"/>
        <v>818.26719000000003</v>
      </c>
      <c r="X304" s="3">
        <v>0</v>
      </c>
      <c r="Y304" s="3">
        <f t="shared" si="76"/>
        <v>28</v>
      </c>
      <c r="Z304" s="3" t="s">
        <v>39</v>
      </c>
    </row>
    <row r="305" spans="1:26" s="3" customFormat="1" x14ac:dyDescent="0.25">
      <c r="A305" s="3" t="s">
        <v>304</v>
      </c>
      <c r="B305" s="3" t="s">
        <v>407</v>
      </c>
      <c r="C305" s="3" t="s">
        <v>27</v>
      </c>
      <c r="D305" s="3" t="s">
        <v>79</v>
      </c>
      <c r="E305" s="3" t="s">
        <v>29</v>
      </c>
      <c r="F305" s="3" t="s">
        <v>32</v>
      </c>
      <c r="G305" s="3" t="s">
        <v>33</v>
      </c>
      <c r="H305" s="3" t="s">
        <v>32</v>
      </c>
      <c r="I305" s="4">
        <v>43087</v>
      </c>
      <c r="J305" s="3" t="s">
        <v>41</v>
      </c>
      <c r="K305" s="3" t="s">
        <v>43</v>
      </c>
      <c r="M305" s="3" t="s">
        <v>410</v>
      </c>
      <c r="N305" s="5" t="s">
        <v>360</v>
      </c>
      <c r="O305" s="3" t="s">
        <v>361</v>
      </c>
      <c r="P305" s="3" t="s">
        <v>38</v>
      </c>
      <c r="Q305" s="3">
        <v>2</v>
      </c>
      <c r="R305" s="3">
        <v>243.75</v>
      </c>
      <c r="S305" s="3">
        <v>341.25</v>
      </c>
      <c r="T305" s="3">
        <v>95.55</v>
      </c>
      <c r="U305" s="3">
        <f t="shared" si="79"/>
        <v>47.774999999999999</v>
      </c>
      <c r="V305" s="3">
        <v>0</v>
      </c>
      <c r="W305" s="3">
        <f t="shared" si="80"/>
        <v>47.774999999999999</v>
      </c>
      <c r="X305" s="3">
        <v>0</v>
      </c>
      <c r="Y305" s="3">
        <f t="shared" si="76"/>
        <v>28</v>
      </c>
      <c r="Z305" s="3" t="s">
        <v>39</v>
      </c>
    </row>
    <row r="306" spans="1:26" s="3" customFormat="1" x14ac:dyDescent="0.25">
      <c r="A306" s="3" t="s">
        <v>304</v>
      </c>
      <c r="B306" s="3" t="s">
        <v>407</v>
      </c>
      <c r="C306" s="3" t="s">
        <v>27</v>
      </c>
      <c r="D306" s="3" t="s">
        <v>79</v>
      </c>
      <c r="E306" s="3" t="s">
        <v>29</v>
      </c>
      <c r="F306" s="3" t="s">
        <v>32</v>
      </c>
      <c r="G306" s="3" t="s">
        <v>33</v>
      </c>
      <c r="H306" s="3" t="s">
        <v>34</v>
      </c>
      <c r="I306" s="4">
        <v>43087</v>
      </c>
      <c r="J306" s="3" t="s">
        <v>41</v>
      </c>
      <c r="K306" s="3" t="s">
        <v>43</v>
      </c>
      <c r="M306" s="3" t="s">
        <v>410</v>
      </c>
      <c r="N306" s="5" t="s">
        <v>49</v>
      </c>
      <c r="O306" s="3" t="s">
        <v>50</v>
      </c>
      <c r="P306" s="3" t="s">
        <v>38</v>
      </c>
      <c r="Q306" s="3">
        <v>3</v>
      </c>
      <c r="R306" s="3">
        <v>984.74576000000002</v>
      </c>
      <c r="S306" s="3">
        <v>2333.8474511999998</v>
      </c>
      <c r="T306" s="3">
        <v>420.09255000000002</v>
      </c>
      <c r="U306" s="3">
        <f t="shared" si="79"/>
        <v>210.04627500000001</v>
      </c>
      <c r="V306" s="3">
        <v>0</v>
      </c>
      <c r="W306" s="3">
        <f t="shared" si="80"/>
        <v>210.04627500000001</v>
      </c>
      <c r="X306" s="3">
        <v>0</v>
      </c>
      <c r="Y306" s="3">
        <f t="shared" si="76"/>
        <v>18</v>
      </c>
      <c r="Z306" s="3" t="s">
        <v>39</v>
      </c>
    </row>
    <row r="307" spans="1:26" x14ac:dyDescent="0.25">
      <c r="A307" t="s">
        <v>304</v>
      </c>
      <c r="B307" t="s">
        <v>417</v>
      </c>
      <c r="C307" t="s">
        <v>27</v>
      </c>
      <c r="D307" t="s">
        <v>28</v>
      </c>
      <c r="E307" t="s">
        <v>29</v>
      </c>
      <c r="F307" t="s">
        <v>32</v>
      </c>
      <c r="G307" t="s">
        <v>33</v>
      </c>
      <c r="H307" t="s">
        <v>32</v>
      </c>
      <c r="I307" s="2">
        <v>43087</v>
      </c>
      <c r="J307" t="s">
        <v>35</v>
      </c>
      <c r="K307" t="s">
        <v>37</v>
      </c>
      <c r="M307" t="s">
        <v>420</v>
      </c>
      <c r="N307" s="1" t="s">
        <v>418</v>
      </c>
      <c r="O307" t="s">
        <v>419</v>
      </c>
      <c r="P307" t="s">
        <v>38</v>
      </c>
      <c r="Q307">
        <v>1</v>
      </c>
      <c r="R307">
        <v>2400.84746</v>
      </c>
      <c r="S307">
        <v>2400.84746</v>
      </c>
      <c r="T307">
        <v>432.15253999999999</v>
      </c>
      <c r="U307">
        <v>216.07626999999999</v>
      </c>
      <c r="V307">
        <v>0</v>
      </c>
      <c r="W307">
        <v>216.07626999999999</v>
      </c>
      <c r="X307">
        <v>0</v>
      </c>
      <c r="Y307">
        <f t="shared" si="76"/>
        <v>18</v>
      </c>
      <c r="Z307" t="s">
        <v>39</v>
      </c>
    </row>
    <row r="308" spans="1:26" x14ac:dyDescent="0.25">
      <c r="A308" t="s">
        <v>304</v>
      </c>
      <c r="B308" t="s">
        <v>417</v>
      </c>
      <c r="C308" t="s">
        <v>27</v>
      </c>
      <c r="D308" t="s">
        <v>28</v>
      </c>
      <c r="E308" t="s">
        <v>29</v>
      </c>
      <c r="F308" t="s">
        <v>32</v>
      </c>
      <c r="G308" t="s">
        <v>33</v>
      </c>
      <c r="H308" t="s">
        <v>32</v>
      </c>
      <c r="I308" s="2">
        <v>43087</v>
      </c>
      <c r="J308" t="s">
        <v>35</v>
      </c>
      <c r="K308" t="s">
        <v>37</v>
      </c>
      <c r="M308" t="s">
        <v>420</v>
      </c>
      <c r="N308" s="1" t="s">
        <v>421</v>
      </c>
      <c r="O308" t="s">
        <v>422</v>
      </c>
      <c r="P308" t="s">
        <v>38</v>
      </c>
      <c r="Q308">
        <v>1</v>
      </c>
      <c r="R308">
        <v>927.96609999999998</v>
      </c>
      <c r="S308">
        <v>927.96609999999998</v>
      </c>
      <c r="T308">
        <v>167.03389999999999</v>
      </c>
      <c r="U308">
        <v>83.516948999999997</v>
      </c>
      <c r="V308">
        <v>0</v>
      </c>
      <c r="W308">
        <v>83.516948999999997</v>
      </c>
      <c r="X308">
        <v>0</v>
      </c>
      <c r="Y308">
        <f t="shared" si="76"/>
        <v>18</v>
      </c>
      <c r="Z308" t="s">
        <v>39</v>
      </c>
    </row>
    <row r="309" spans="1:26" x14ac:dyDescent="0.25">
      <c r="A309" t="s">
        <v>304</v>
      </c>
      <c r="B309" t="s">
        <v>423</v>
      </c>
      <c r="C309" t="s">
        <v>27</v>
      </c>
      <c r="D309" t="s">
        <v>28</v>
      </c>
      <c r="E309" t="s">
        <v>29</v>
      </c>
      <c r="F309" t="s">
        <v>32</v>
      </c>
      <c r="G309" t="s">
        <v>33</v>
      </c>
      <c r="H309" t="s">
        <v>32</v>
      </c>
      <c r="I309" s="2">
        <v>43087</v>
      </c>
      <c r="J309" t="s">
        <v>35</v>
      </c>
      <c r="K309" t="s">
        <v>37</v>
      </c>
      <c r="M309" t="s">
        <v>424</v>
      </c>
      <c r="N309" s="1" t="s">
        <v>107</v>
      </c>
      <c r="O309" t="s">
        <v>108</v>
      </c>
      <c r="P309" t="s">
        <v>38</v>
      </c>
      <c r="Q309">
        <v>1</v>
      </c>
      <c r="R309">
        <v>1041.5254199999999</v>
      </c>
      <c r="S309">
        <v>1041.5254199999999</v>
      </c>
      <c r="T309">
        <v>187.47458</v>
      </c>
      <c r="U309">
        <v>93.737288000000007</v>
      </c>
      <c r="V309">
        <v>0</v>
      </c>
      <c r="W309">
        <v>93.737288000000007</v>
      </c>
      <c r="X309">
        <v>0</v>
      </c>
      <c r="Y309">
        <f t="shared" si="76"/>
        <v>18</v>
      </c>
      <c r="Z309" t="s">
        <v>39</v>
      </c>
    </row>
    <row r="310" spans="1:26" x14ac:dyDescent="0.25">
      <c r="A310" t="s">
        <v>304</v>
      </c>
      <c r="B310" t="s">
        <v>423</v>
      </c>
      <c r="C310" t="s">
        <v>27</v>
      </c>
      <c r="D310" t="s">
        <v>28</v>
      </c>
      <c r="E310" t="s">
        <v>29</v>
      </c>
      <c r="F310" t="s">
        <v>32</v>
      </c>
      <c r="G310" t="s">
        <v>33</v>
      </c>
      <c r="H310" t="s">
        <v>32</v>
      </c>
      <c r="I310" s="2">
        <v>43087</v>
      </c>
      <c r="J310" t="s">
        <v>35</v>
      </c>
      <c r="K310" t="s">
        <v>37</v>
      </c>
      <c r="M310" t="s">
        <v>424</v>
      </c>
      <c r="N310" s="1" t="s">
        <v>54</v>
      </c>
      <c r="O310" t="s">
        <v>55</v>
      </c>
      <c r="P310" t="s">
        <v>38</v>
      </c>
      <c r="Q310">
        <v>1</v>
      </c>
      <c r="R310">
        <v>1146.6101699999999</v>
      </c>
      <c r="S310">
        <v>1146.6101699999999</v>
      </c>
      <c r="T310">
        <v>206.38982999999999</v>
      </c>
      <c r="U310">
        <v>103.19491499999999</v>
      </c>
      <c r="V310">
        <v>0</v>
      </c>
      <c r="W310">
        <v>103.19491499999999</v>
      </c>
      <c r="X310">
        <v>0</v>
      </c>
      <c r="Y310">
        <f t="shared" si="76"/>
        <v>18</v>
      </c>
      <c r="Z310" t="s">
        <v>39</v>
      </c>
    </row>
    <row r="311" spans="1:26" s="3" customFormat="1" x14ac:dyDescent="0.25">
      <c r="A311" s="3" t="s">
        <v>304</v>
      </c>
      <c r="B311" s="3" t="s">
        <v>423</v>
      </c>
      <c r="C311" s="3" t="s">
        <v>27</v>
      </c>
      <c r="D311" s="3" t="s">
        <v>28</v>
      </c>
      <c r="E311" s="3" t="s">
        <v>29</v>
      </c>
      <c r="F311" s="3" t="s">
        <v>32</v>
      </c>
      <c r="G311" s="3" t="s">
        <v>33</v>
      </c>
      <c r="H311" s="3" t="s">
        <v>34</v>
      </c>
      <c r="I311" s="4">
        <v>43087</v>
      </c>
      <c r="J311" s="3" t="s">
        <v>35</v>
      </c>
      <c r="K311" s="3" t="s">
        <v>37</v>
      </c>
      <c r="M311" s="3" t="s">
        <v>424</v>
      </c>
      <c r="N311" s="5" t="s">
        <v>30</v>
      </c>
      <c r="O311" s="3" t="s">
        <v>31</v>
      </c>
      <c r="P311" s="3" t="s">
        <v>38</v>
      </c>
      <c r="Q311" s="3">
        <v>16000</v>
      </c>
      <c r="R311" s="3">
        <v>0.23219999999999999</v>
      </c>
      <c r="S311" s="3">
        <v>3715.2</v>
      </c>
      <c r="T311" s="3">
        <v>668.8</v>
      </c>
      <c r="U311" s="3">
        <f>+T311/2</f>
        <v>334.4</v>
      </c>
      <c r="V311" s="3">
        <v>0</v>
      </c>
      <c r="W311" s="3">
        <f>+T311/2</f>
        <v>334.4</v>
      </c>
      <c r="X311" s="3">
        <v>0</v>
      </c>
      <c r="Y311" s="3">
        <f t="shared" si="76"/>
        <v>18</v>
      </c>
      <c r="Z311" s="3" t="s">
        <v>39</v>
      </c>
    </row>
    <row r="312" spans="1:26" x14ac:dyDescent="0.25">
      <c r="A312" t="s">
        <v>304</v>
      </c>
      <c r="B312" t="s">
        <v>425</v>
      </c>
      <c r="C312" t="s">
        <v>27</v>
      </c>
      <c r="D312" t="s">
        <v>28</v>
      </c>
      <c r="E312" t="s">
        <v>29</v>
      </c>
      <c r="F312" t="s">
        <v>32</v>
      </c>
      <c r="G312" t="s">
        <v>33</v>
      </c>
      <c r="H312" t="s">
        <v>32</v>
      </c>
      <c r="I312" s="2">
        <v>43088</v>
      </c>
      <c r="J312" t="s">
        <v>35</v>
      </c>
      <c r="K312" t="s">
        <v>37</v>
      </c>
      <c r="M312" t="s">
        <v>426</v>
      </c>
      <c r="N312" s="1" t="s">
        <v>96</v>
      </c>
      <c r="O312" t="s">
        <v>97</v>
      </c>
      <c r="P312" t="s">
        <v>38</v>
      </c>
      <c r="Q312">
        <v>1</v>
      </c>
      <c r="R312">
        <v>3489.8305099999998</v>
      </c>
      <c r="S312">
        <v>3489.8305099999998</v>
      </c>
      <c r="T312">
        <v>628.16949</v>
      </c>
      <c r="U312">
        <v>314.084745</v>
      </c>
      <c r="V312">
        <v>0</v>
      </c>
      <c r="W312">
        <v>314.084744</v>
      </c>
      <c r="X312">
        <v>0</v>
      </c>
      <c r="Y312">
        <f t="shared" si="76"/>
        <v>18</v>
      </c>
      <c r="Z312" t="s">
        <v>39</v>
      </c>
    </row>
    <row r="313" spans="1:26" s="3" customFormat="1" x14ac:dyDescent="0.25">
      <c r="A313" s="3" t="s">
        <v>304</v>
      </c>
      <c r="B313" s="3" t="s">
        <v>425</v>
      </c>
      <c r="C313" s="3" t="s">
        <v>27</v>
      </c>
      <c r="D313" s="3" t="s">
        <v>28</v>
      </c>
      <c r="E313" s="3" t="s">
        <v>29</v>
      </c>
      <c r="F313" s="3" t="s">
        <v>32</v>
      </c>
      <c r="G313" s="3" t="s">
        <v>33</v>
      </c>
      <c r="H313" s="3" t="s">
        <v>34</v>
      </c>
      <c r="I313" s="4">
        <v>43088</v>
      </c>
      <c r="J313" s="3" t="s">
        <v>35</v>
      </c>
      <c r="K313" s="3" t="s">
        <v>37</v>
      </c>
      <c r="M313" s="3" t="s">
        <v>426</v>
      </c>
      <c r="N313" s="5" t="s">
        <v>30</v>
      </c>
      <c r="O313" s="3" t="s">
        <v>31</v>
      </c>
      <c r="P313" s="3" t="s">
        <v>38</v>
      </c>
      <c r="Q313" s="3">
        <v>16000</v>
      </c>
      <c r="R313" s="3">
        <v>0.23219999999999999</v>
      </c>
      <c r="S313" s="3">
        <v>3715.2</v>
      </c>
      <c r="T313" s="3">
        <v>668.8</v>
      </c>
      <c r="U313" s="3">
        <f>+T313/2</f>
        <v>334.4</v>
      </c>
      <c r="V313" s="3">
        <v>0</v>
      </c>
      <c r="W313" s="3">
        <f>+T313/2</f>
        <v>334.4</v>
      </c>
      <c r="X313" s="3">
        <v>0</v>
      </c>
      <c r="Y313" s="3">
        <f t="shared" si="76"/>
        <v>18</v>
      </c>
      <c r="Z313" s="3" t="s">
        <v>39</v>
      </c>
    </row>
    <row r="314" spans="1:26" x14ac:dyDescent="0.25">
      <c r="A314" t="s">
        <v>304</v>
      </c>
      <c r="B314" t="s">
        <v>425</v>
      </c>
      <c r="C314" t="s">
        <v>27</v>
      </c>
      <c r="D314" t="s">
        <v>28</v>
      </c>
      <c r="E314" t="s">
        <v>29</v>
      </c>
      <c r="F314" t="s">
        <v>32</v>
      </c>
      <c r="G314" t="s">
        <v>33</v>
      </c>
      <c r="H314" t="s">
        <v>34</v>
      </c>
      <c r="I314" s="2">
        <v>43088</v>
      </c>
      <c r="J314" t="s">
        <v>35</v>
      </c>
      <c r="K314" t="s">
        <v>37</v>
      </c>
      <c r="M314" t="s">
        <v>426</v>
      </c>
      <c r="N314" s="1" t="s">
        <v>91</v>
      </c>
      <c r="O314" t="s">
        <v>92</v>
      </c>
      <c r="P314" t="s">
        <v>38</v>
      </c>
      <c r="Q314">
        <v>1</v>
      </c>
      <c r="R314">
        <v>0.22203000000000001</v>
      </c>
      <c r="S314">
        <v>0.22203000000000001</v>
      </c>
      <c r="T314">
        <v>3.9969999999999999E-2</v>
      </c>
      <c r="U314">
        <v>1.9983000000000001E-2</v>
      </c>
      <c r="V314">
        <v>0</v>
      </c>
      <c r="W314">
        <v>1.9983000000000001E-2</v>
      </c>
      <c r="X314">
        <v>0</v>
      </c>
      <c r="Y314">
        <f t="shared" si="76"/>
        <v>18</v>
      </c>
      <c r="Z314" t="s">
        <v>39</v>
      </c>
    </row>
    <row r="315" spans="1:26" x14ac:dyDescent="0.25">
      <c r="A315" t="s">
        <v>304</v>
      </c>
      <c r="B315" t="s">
        <v>427</v>
      </c>
      <c r="C315" t="s">
        <v>27</v>
      </c>
      <c r="D315" t="s">
        <v>28</v>
      </c>
      <c r="E315" t="s">
        <v>29</v>
      </c>
      <c r="F315" t="s">
        <v>32</v>
      </c>
      <c r="G315" t="s">
        <v>33</v>
      </c>
      <c r="H315" t="s">
        <v>118</v>
      </c>
      <c r="I315" s="2">
        <v>43088</v>
      </c>
      <c r="J315" t="s">
        <v>35</v>
      </c>
      <c r="K315" t="s">
        <v>37</v>
      </c>
      <c r="M315" t="s">
        <v>430</v>
      </c>
      <c r="N315" s="1" t="s">
        <v>428</v>
      </c>
      <c r="O315" t="s">
        <v>429</v>
      </c>
      <c r="P315" t="s">
        <v>194</v>
      </c>
      <c r="Q315">
        <v>1</v>
      </c>
      <c r="R315">
        <v>8985.5932300000004</v>
      </c>
      <c r="S315">
        <v>8985.5932300000004</v>
      </c>
      <c r="T315">
        <v>0</v>
      </c>
      <c r="U315">
        <v>808.70338700000002</v>
      </c>
      <c r="V315">
        <v>0</v>
      </c>
      <c r="W315">
        <v>808.70338500000003</v>
      </c>
      <c r="X315">
        <v>0</v>
      </c>
      <c r="Y315">
        <f t="shared" si="76"/>
        <v>18</v>
      </c>
      <c r="Z315" t="s">
        <v>39</v>
      </c>
    </row>
    <row r="316" spans="1:26" x14ac:dyDescent="0.25">
      <c r="A316" t="s">
        <v>304</v>
      </c>
      <c r="B316" t="s">
        <v>431</v>
      </c>
      <c r="C316" t="s">
        <v>27</v>
      </c>
      <c r="D316" t="s">
        <v>79</v>
      </c>
      <c r="E316" t="s">
        <v>29</v>
      </c>
      <c r="F316" t="s">
        <v>32</v>
      </c>
      <c r="G316" t="s">
        <v>33</v>
      </c>
      <c r="H316" t="s">
        <v>32</v>
      </c>
      <c r="I316" s="2">
        <v>43088</v>
      </c>
      <c r="J316" t="s">
        <v>35</v>
      </c>
      <c r="K316" t="s">
        <v>37</v>
      </c>
      <c r="M316" t="s">
        <v>432</v>
      </c>
      <c r="N316" s="1" t="s">
        <v>107</v>
      </c>
      <c r="O316" t="s">
        <v>108</v>
      </c>
      <c r="P316" t="s">
        <v>38</v>
      </c>
      <c r="Q316">
        <v>1</v>
      </c>
      <c r="R316">
        <v>1041.5254199999999</v>
      </c>
      <c r="S316">
        <v>989.44914900000003</v>
      </c>
      <c r="T316">
        <v>178.10085000000001</v>
      </c>
      <c r="U316">
        <v>89.050422999999995</v>
      </c>
      <c r="V316">
        <v>0</v>
      </c>
      <c r="W316">
        <v>89.050422999999995</v>
      </c>
      <c r="X316">
        <v>0</v>
      </c>
      <c r="Y316">
        <f t="shared" si="76"/>
        <v>18</v>
      </c>
      <c r="Z316" t="s">
        <v>39</v>
      </c>
    </row>
    <row r="317" spans="1:26" x14ac:dyDescent="0.25">
      <c r="A317" t="s">
        <v>304</v>
      </c>
      <c r="B317" t="s">
        <v>431</v>
      </c>
      <c r="C317" t="s">
        <v>27</v>
      </c>
      <c r="D317" t="s">
        <v>79</v>
      </c>
      <c r="E317" t="s">
        <v>29</v>
      </c>
      <c r="F317" t="s">
        <v>32</v>
      </c>
      <c r="G317" t="s">
        <v>33</v>
      </c>
      <c r="H317" t="s">
        <v>32</v>
      </c>
      <c r="I317" s="2">
        <v>43088</v>
      </c>
      <c r="J317" t="s">
        <v>35</v>
      </c>
      <c r="K317" t="s">
        <v>37</v>
      </c>
      <c r="M317" t="s">
        <v>432</v>
      </c>
      <c r="N317" s="1" t="s">
        <v>433</v>
      </c>
      <c r="O317" t="s">
        <v>434</v>
      </c>
      <c r="P317" t="s">
        <v>38</v>
      </c>
      <c r="Q317">
        <v>1</v>
      </c>
      <c r="R317">
        <v>52.542369999999998</v>
      </c>
      <c r="S317">
        <v>49.915251499999997</v>
      </c>
      <c r="T317">
        <v>8.98475</v>
      </c>
      <c r="U317">
        <v>4.4923729999999997</v>
      </c>
      <c r="V317">
        <v>0</v>
      </c>
      <c r="W317">
        <v>4.4923729999999997</v>
      </c>
      <c r="X317">
        <v>0</v>
      </c>
      <c r="Y317">
        <f t="shared" si="76"/>
        <v>18</v>
      </c>
      <c r="Z317" t="s">
        <v>39</v>
      </c>
    </row>
    <row r="318" spans="1:26" x14ac:dyDescent="0.25">
      <c r="A318" t="s">
        <v>304</v>
      </c>
      <c r="B318" t="s">
        <v>431</v>
      </c>
      <c r="C318" t="s">
        <v>27</v>
      </c>
      <c r="D318" t="s">
        <v>79</v>
      </c>
      <c r="E318" t="s">
        <v>29</v>
      </c>
      <c r="F318" t="s">
        <v>32</v>
      </c>
      <c r="G318" t="s">
        <v>33</v>
      </c>
      <c r="H318" t="s">
        <v>32</v>
      </c>
      <c r="I318" s="2">
        <v>43088</v>
      </c>
      <c r="J318" t="s">
        <v>35</v>
      </c>
      <c r="K318" t="s">
        <v>37</v>
      </c>
      <c r="M318" t="s">
        <v>432</v>
      </c>
      <c r="N318" s="1" t="s">
        <v>54</v>
      </c>
      <c r="O318" t="s">
        <v>55</v>
      </c>
      <c r="P318" t="s">
        <v>38</v>
      </c>
      <c r="Q318">
        <v>1</v>
      </c>
      <c r="R318">
        <v>1146.6101699999999</v>
      </c>
      <c r="S318">
        <v>1089.2796615</v>
      </c>
      <c r="T318">
        <v>196.07033999999999</v>
      </c>
      <c r="U318">
        <v>98.035168999999996</v>
      </c>
      <c r="V318">
        <v>0</v>
      </c>
      <c r="W318">
        <v>98.035168999999996</v>
      </c>
      <c r="X318">
        <v>0</v>
      </c>
      <c r="Y318">
        <f t="shared" si="76"/>
        <v>18</v>
      </c>
      <c r="Z318" t="s">
        <v>39</v>
      </c>
    </row>
    <row r="319" spans="1:26" s="3" customFormat="1" x14ac:dyDescent="0.25">
      <c r="A319" s="3" t="s">
        <v>304</v>
      </c>
      <c r="B319" s="3" t="s">
        <v>431</v>
      </c>
      <c r="C319" s="3" t="s">
        <v>27</v>
      </c>
      <c r="D319" s="3" t="s">
        <v>79</v>
      </c>
      <c r="E319" s="3" t="s">
        <v>29</v>
      </c>
      <c r="F319" s="3" t="s">
        <v>32</v>
      </c>
      <c r="G319" s="3" t="s">
        <v>33</v>
      </c>
      <c r="H319" s="3" t="s">
        <v>34</v>
      </c>
      <c r="I319" s="4">
        <v>43088</v>
      </c>
      <c r="J319" s="3" t="s">
        <v>35</v>
      </c>
      <c r="K319" s="3" t="s">
        <v>37</v>
      </c>
      <c r="M319" s="3" t="s">
        <v>432</v>
      </c>
      <c r="N319" s="5" t="s">
        <v>30</v>
      </c>
      <c r="O319" s="3" t="s">
        <v>31</v>
      </c>
      <c r="P319" s="3" t="s">
        <v>38</v>
      </c>
      <c r="Q319" s="3">
        <v>16000</v>
      </c>
      <c r="R319" s="3">
        <v>0.23219999999999999</v>
      </c>
      <c r="S319" s="3">
        <v>3715.2</v>
      </c>
      <c r="T319" s="3">
        <v>668.8</v>
      </c>
      <c r="U319" s="3">
        <f>+T319/2</f>
        <v>334.4</v>
      </c>
      <c r="V319" s="3">
        <v>0</v>
      </c>
      <c r="W319" s="3">
        <f>+T319/2</f>
        <v>334.4</v>
      </c>
      <c r="X319" s="3">
        <v>0</v>
      </c>
      <c r="Y319" s="3">
        <f t="shared" si="76"/>
        <v>18</v>
      </c>
      <c r="Z319" s="3" t="s">
        <v>39</v>
      </c>
    </row>
    <row r="320" spans="1:26" x14ac:dyDescent="0.25">
      <c r="A320" t="s">
        <v>304</v>
      </c>
      <c r="B320" t="s">
        <v>435</v>
      </c>
      <c r="C320" t="s">
        <v>27</v>
      </c>
      <c r="D320" t="s">
        <v>28</v>
      </c>
      <c r="E320" t="s">
        <v>29</v>
      </c>
      <c r="F320" t="s">
        <v>32</v>
      </c>
      <c r="G320" t="s">
        <v>33</v>
      </c>
      <c r="H320" t="s">
        <v>34</v>
      </c>
      <c r="I320" s="2">
        <v>43088</v>
      </c>
      <c r="J320" t="s">
        <v>41</v>
      </c>
      <c r="K320" t="s">
        <v>43</v>
      </c>
      <c r="M320" t="s">
        <v>436</v>
      </c>
      <c r="N320" s="1" t="s">
        <v>49</v>
      </c>
      <c r="O320" t="s">
        <v>50</v>
      </c>
      <c r="P320" t="s">
        <v>38</v>
      </c>
      <c r="Q320">
        <v>1</v>
      </c>
      <c r="R320">
        <v>984.74576000000002</v>
      </c>
      <c r="S320">
        <v>983.07169220000003</v>
      </c>
      <c r="T320">
        <v>176.9529</v>
      </c>
      <c r="U320">
        <v>88.476451999999995</v>
      </c>
      <c r="V320">
        <v>0</v>
      </c>
      <c r="W320">
        <v>88.476451999999995</v>
      </c>
      <c r="X320">
        <v>0</v>
      </c>
      <c r="Y320">
        <f t="shared" si="76"/>
        <v>18</v>
      </c>
      <c r="Z320" t="s">
        <v>39</v>
      </c>
    </row>
    <row r="321" spans="1:26" x14ac:dyDescent="0.25">
      <c r="A321" t="s">
        <v>304</v>
      </c>
      <c r="B321" t="s">
        <v>437</v>
      </c>
      <c r="C321" t="s">
        <v>27</v>
      </c>
      <c r="D321" t="s">
        <v>28</v>
      </c>
      <c r="E321" t="s">
        <v>29</v>
      </c>
      <c r="F321" t="s">
        <v>32</v>
      </c>
      <c r="G321" t="s">
        <v>33</v>
      </c>
      <c r="H321" t="s">
        <v>34</v>
      </c>
      <c r="I321" s="2">
        <v>43088</v>
      </c>
      <c r="J321" t="s">
        <v>35</v>
      </c>
      <c r="K321" t="s">
        <v>37</v>
      </c>
      <c r="M321" t="s">
        <v>440</v>
      </c>
      <c r="N321" s="1" t="s">
        <v>438</v>
      </c>
      <c r="O321" t="s">
        <v>439</v>
      </c>
      <c r="P321" t="s">
        <v>38</v>
      </c>
      <c r="Q321">
        <v>1</v>
      </c>
      <c r="R321">
        <v>152.54237000000001</v>
      </c>
      <c r="S321">
        <v>152.54237000000001</v>
      </c>
      <c r="T321">
        <v>27.457630000000002</v>
      </c>
      <c r="U321">
        <v>13.728814</v>
      </c>
      <c r="V321">
        <v>0</v>
      </c>
      <c r="W321">
        <v>13.728813000000001</v>
      </c>
      <c r="X321">
        <v>0</v>
      </c>
      <c r="Y321">
        <f t="shared" si="76"/>
        <v>18</v>
      </c>
      <c r="Z321" t="s">
        <v>39</v>
      </c>
    </row>
    <row r="322" spans="1:26" x14ac:dyDescent="0.25">
      <c r="A322" t="s">
        <v>304</v>
      </c>
      <c r="B322" t="s">
        <v>441</v>
      </c>
      <c r="C322" t="s">
        <v>27</v>
      </c>
      <c r="D322" t="s">
        <v>28</v>
      </c>
      <c r="E322" t="s">
        <v>29</v>
      </c>
      <c r="F322" t="s">
        <v>32</v>
      </c>
      <c r="G322" t="s">
        <v>33</v>
      </c>
      <c r="H322" t="s">
        <v>34</v>
      </c>
      <c r="I322" s="2">
        <v>43088</v>
      </c>
      <c r="J322" t="s">
        <v>41</v>
      </c>
      <c r="K322" t="s">
        <v>43</v>
      </c>
      <c r="M322" t="s">
        <v>442</v>
      </c>
      <c r="N322" s="1" t="s">
        <v>49</v>
      </c>
      <c r="O322" t="s">
        <v>50</v>
      </c>
      <c r="P322" t="s">
        <v>38</v>
      </c>
      <c r="Q322">
        <v>1</v>
      </c>
      <c r="R322">
        <v>984.74576000000002</v>
      </c>
      <c r="S322">
        <v>983.07169220000003</v>
      </c>
      <c r="T322">
        <v>176.9529</v>
      </c>
      <c r="U322">
        <v>88.476451999999995</v>
      </c>
      <c r="V322">
        <v>0</v>
      </c>
      <c r="W322">
        <v>88.476451999999995</v>
      </c>
      <c r="X322">
        <v>0</v>
      </c>
      <c r="Y322">
        <f t="shared" si="76"/>
        <v>18</v>
      </c>
      <c r="Z322" t="s">
        <v>39</v>
      </c>
    </row>
    <row r="323" spans="1:26" x14ac:dyDescent="0.25">
      <c r="A323" t="s">
        <v>304</v>
      </c>
      <c r="B323" t="s">
        <v>443</v>
      </c>
      <c r="C323" t="s">
        <v>27</v>
      </c>
      <c r="D323" t="s">
        <v>79</v>
      </c>
      <c r="E323" t="s">
        <v>29</v>
      </c>
      <c r="F323" t="s">
        <v>32</v>
      </c>
      <c r="G323" t="s">
        <v>33</v>
      </c>
      <c r="H323" t="s">
        <v>32</v>
      </c>
      <c r="I323" s="2">
        <v>43089</v>
      </c>
      <c r="J323" t="s">
        <v>35</v>
      </c>
      <c r="K323" t="s">
        <v>37</v>
      </c>
      <c r="M323" t="s">
        <v>446</v>
      </c>
      <c r="N323" s="1" t="s">
        <v>444</v>
      </c>
      <c r="O323" t="s">
        <v>445</v>
      </c>
      <c r="P323" t="s">
        <v>38</v>
      </c>
      <c r="Q323">
        <v>1</v>
      </c>
      <c r="R323">
        <v>722.03390000000002</v>
      </c>
      <c r="S323">
        <v>722.03390000000002</v>
      </c>
      <c r="T323">
        <v>129.96610000000001</v>
      </c>
      <c r="U323">
        <v>64.983051000000003</v>
      </c>
      <c r="V323">
        <v>0</v>
      </c>
      <c r="W323">
        <v>64.983050000000006</v>
      </c>
      <c r="X323">
        <v>0</v>
      </c>
      <c r="Y323">
        <f t="shared" ref="Y323:Y386" si="81">ROUND(((U323+V323+W323+X323)*100)/S323,0)</f>
        <v>18</v>
      </c>
      <c r="Z323" t="s">
        <v>39</v>
      </c>
    </row>
    <row r="324" spans="1:26" x14ac:dyDescent="0.25">
      <c r="A324" t="s">
        <v>304</v>
      </c>
      <c r="B324" t="s">
        <v>443</v>
      </c>
      <c r="C324" t="s">
        <v>27</v>
      </c>
      <c r="D324" t="s">
        <v>79</v>
      </c>
      <c r="E324" t="s">
        <v>29</v>
      </c>
      <c r="F324" t="s">
        <v>32</v>
      </c>
      <c r="G324" t="s">
        <v>33</v>
      </c>
      <c r="H324" t="s">
        <v>32</v>
      </c>
      <c r="I324" s="2">
        <v>43089</v>
      </c>
      <c r="J324" t="s">
        <v>35</v>
      </c>
      <c r="K324" t="s">
        <v>37</v>
      </c>
      <c r="M324" t="s">
        <v>446</v>
      </c>
      <c r="N324" s="1" t="s">
        <v>370</v>
      </c>
      <c r="O324" t="s">
        <v>371</v>
      </c>
      <c r="P324" t="s">
        <v>38</v>
      </c>
      <c r="Q324">
        <v>1</v>
      </c>
      <c r="R324">
        <v>2001.6949199999999</v>
      </c>
      <c r="S324">
        <v>2001.6949199999999</v>
      </c>
      <c r="T324">
        <v>360.30507999999998</v>
      </c>
      <c r="U324">
        <v>180.15254200000001</v>
      </c>
      <c r="V324">
        <v>0</v>
      </c>
      <c r="W324">
        <v>180.15254100000001</v>
      </c>
      <c r="X324">
        <v>0</v>
      </c>
      <c r="Y324">
        <f t="shared" si="81"/>
        <v>18</v>
      </c>
      <c r="Z324" t="s">
        <v>39</v>
      </c>
    </row>
    <row r="325" spans="1:26" x14ac:dyDescent="0.25">
      <c r="A325" t="s">
        <v>304</v>
      </c>
      <c r="B325" t="s">
        <v>443</v>
      </c>
      <c r="C325" t="s">
        <v>27</v>
      </c>
      <c r="D325" t="s">
        <v>79</v>
      </c>
      <c r="E325" t="s">
        <v>29</v>
      </c>
      <c r="F325" t="s">
        <v>32</v>
      </c>
      <c r="G325" t="s">
        <v>33</v>
      </c>
      <c r="H325" t="s">
        <v>32</v>
      </c>
      <c r="I325" s="2">
        <v>43089</v>
      </c>
      <c r="J325" t="s">
        <v>35</v>
      </c>
      <c r="K325" t="s">
        <v>37</v>
      </c>
      <c r="M325" t="s">
        <v>446</v>
      </c>
      <c r="N325" s="1" t="s">
        <v>447</v>
      </c>
      <c r="O325" t="s">
        <v>448</v>
      </c>
      <c r="P325" t="s">
        <v>194</v>
      </c>
      <c r="Q325">
        <v>1</v>
      </c>
      <c r="R325">
        <v>6072.0339000000004</v>
      </c>
      <c r="S325">
        <v>6072.0339000000004</v>
      </c>
      <c r="T325">
        <v>0</v>
      </c>
      <c r="U325">
        <v>546.48304900000005</v>
      </c>
      <c r="V325">
        <v>0</v>
      </c>
      <c r="W325">
        <v>546.48304800000005</v>
      </c>
      <c r="X325">
        <v>0</v>
      </c>
      <c r="Y325">
        <f t="shared" si="81"/>
        <v>18</v>
      </c>
      <c r="Z325" t="s">
        <v>39</v>
      </c>
    </row>
    <row r="326" spans="1:26" x14ac:dyDescent="0.25">
      <c r="A326" t="s">
        <v>304</v>
      </c>
      <c r="B326" t="s">
        <v>443</v>
      </c>
      <c r="C326" t="s">
        <v>27</v>
      </c>
      <c r="D326" t="s">
        <v>79</v>
      </c>
      <c r="E326" t="s">
        <v>29</v>
      </c>
      <c r="F326" t="s">
        <v>32</v>
      </c>
      <c r="G326" t="s">
        <v>33</v>
      </c>
      <c r="H326" t="s">
        <v>32</v>
      </c>
      <c r="I326" s="2">
        <v>43089</v>
      </c>
      <c r="J326" t="s">
        <v>35</v>
      </c>
      <c r="K326" t="s">
        <v>37</v>
      </c>
      <c r="M326" t="s">
        <v>446</v>
      </c>
      <c r="N326" s="1" t="s">
        <v>137</v>
      </c>
      <c r="O326" t="s">
        <v>138</v>
      </c>
      <c r="P326" t="s">
        <v>38</v>
      </c>
      <c r="Q326">
        <v>1</v>
      </c>
      <c r="R326">
        <v>1122.8813600000001</v>
      </c>
      <c r="S326">
        <v>1122.8813600000001</v>
      </c>
      <c r="T326">
        <v>202.11864</v>
      </c>
      <c r="U326">
        <v>101.05932199999999</v>
      </c>
      <c r="V326">
        <v>0</v>
      </c>
      <c r="W326">
        <v>101.059321</v>
      </c>
      <c r="X326">
        <v>0</v>
      </c>
      <c r="Y326">
        <f t="shared" si="81"/>
        <v>18</v>
      </c>
      <c r="Z326" t="s">
        <v>39</v>
      </c>
    </row>
    <row r="327" spans="1:26" x14ac:dyDescent="0.25">
      <c r="A327" t="s">
        <v>304</v>
      </c>
      <c r="B327" t="s">
        <v>443</v>
      </c>
      <c r="C327" t="s">
        <v>27</v>
      </c>
      <c r="D327" t="s">
        <v>79</v>
      </c>
      <c r="E327" t="s">
        <v>29</v>
      </c>
      <c r="F327" t="s">
        <v>32</v>
      </c>
      <c r="G327" t="s">
        <v>33</v>
      </c>
      <c r="H327" t="s">
        <v>32</v>
      </c>
      <c r="I327" s="2">
        <v>43089</v>
      </c>
      <c r="J327" t="s">
        <v>35</v>
      </c>
      <c r="K327" t="s">
        <v>37</v>
      </c>
      <c r="M327" t="s">
        <v>446</v>
      </c>
      <c r="N327" s="1" t="s">
        <v>140</v>
      </c>
      <c r="O327" t="s">
        <v>141</v>
      </c>
      <c r="P327" t="s">
        <v>38</v>
      </c>
      <c r="Q327">
        <v>1</v>
      </c>
      <c r="R327">
        <v>2379.66102</v>
      </c>
      <c r="S327">
        <v>2379.66102</v>
      </c>
      <c r="T327">
        <v>428.33897999999999</v>
      </c>
      <c r="U327">
        <v>214.16949099999999</v>
      </c>
      <c r="V327">
        <v>0</v>
      </c>
      <c r="W327">
        <v>214.16949</v>
      </c>
      <c r="X327">
        <v>0</v>
      </c>
      <c r="Y327">
        <f t="shared" si="81"/>
        <v>18</v>
      </c>
      <c r="Z327" t="s">
        <v>39</v>
      </c>
    </row>
    <row r="328" spans="1:26" x14ac:dyDescent="0.25">
      <c r="A328" t="s">
        <v>304</v>
      </c>
      <c r="B328" t="s">
        <v>443</v>
      </c>
      <c r="C328" t="s">
        <v>27</v>
      </c>
      <c r="D328" t="s">
        <v>79</v>
      </c>
      <c r="E328" t="s">
        <v>29</v>
      </c>
      <c r="F328" t="s">
        <v>32</v>
      </c>
      <c r="G328" t="s">
        <v>33</v>
      </c>
      <c r="H328" t="s">
        <v>118</v>
      </c>
      <c r="I328" s="2">
        <v>43089</v>
      </c>
      <c r="J328" t="s">
        <v>35</v>
      </c>
      <c r="K328" t="s">
        <v>37</v>
      </c>
      <c r="M328" t="s">
        <v>446</v>
      </c>
      <c r="N328" s="1" t="s">
        <v>120</v>
      </c>
      <c r="O328" t="s">
        <v>121</v>
      </c>
      <c r="P328" t="s">
        <v>38</v>
      </c>
      <c r="Q328">
        <v>1</v>
      </c>
      <c r="R328">
        <v>1766.1016999999999</v>
      </c>
      <c r="S328">
        <v>1766.1016999999999</v>
      </c>
      <c r="T328">
        <v>317.89830000000001</v>
      </c>
      <c r="U328">
        <v>158.949152</v>
      </c>
      <c r="V328">
        <v>0</v>
      </c>
      <c r="W328">
        <v>158.949152</v>
      </c>
      <c r="X328">
        <v>0</v>
      </c>
      <c r="Y328">
        <f t="shared" si="81"/>
        <v>18</v>
      </c>
      <c r="Z328" t="s">
        <v>39</v>
      </c>
    </row>
    <row r="329" spans="1:26" x14ac:dyDescent="0.25">
      <c r="A329" t="s">
        <v>304</v>
      </c>
      <c r="B329" t="s">
        <v>443</v>
      </c>
      <c r="C329" t="s">
        <v>27</v>
      </c>
      <c r="D329" t="s">
        <v>79</v>
      </c>
      <c r="E329" t="s">
        <v>29</v>
      </c>
      <c r="F329" t="s">
        <v>32</v>
      </c>
      <c r="G329" t="s">
        <v>33</v>
      </c>
      <c r="H329" t="s">
        <v>118</v>
      </c>
      <c r="I329" s="2">
        <v>43089</v>
      </c>
      <c r="J329" t="s">
        <v>35</v>
      </c>
      <c r="K329" t="s">
        <v>37</v>
      </c>
      <c r="M329" t="s">
        <v>446</v>
      </c>
      <c r="N329" s="1" t="s">
        <v>122</v>
      </c>
      <c r="O329" t="s">
        <v>123</v>
      </c>
      <c r="P329" t="s">
        <v>38</v>
      </c>
      <c r="Q329">
        <v>1</v>
      </c>
      <c r="R329">
        <v>1406.7796599999999</v>
      </c>
      <c r="S329">
        <v>1406.7796599999999</v>
      </c>
      <c r="T329">
        <v>253.22033999999999</v>
      </c>
      <c r="U329">
        <v>126.610169</v>
      </c>
      <c r="V329">
        <v>0</v>
      </c>
      <c r="W329">
        <v>126.610169</v>
      </c>
      <c r="X329">
        <v>0</v>
      </c>
      <c r="Y329">
        <f t="shared" si="81"/>
        <v>18</v>
      </c>
      <c r="Z329" t="s">
        <v>39</v>
      </c>
    </row>
    <row r="330" spans="1:26" s="3" customFormat="1" x14ac:dyDescent="0.25">
      <c r="A330" s="3" t="s">
        <v>304</v>
      </c>
      <c r="B330" s="3" t="s">
        <v>443</v>
      </c>
      <c r="C330" s="3" t="s">
        <v>27</v>
      </c>
      <c r="D330" s="3" t="s">
        <v>79</v>
      </c>
      <c r="E330" s="3" t="s">
        <v>29</v>
      </c>
      <c r="F330" s="3" t="s">
        <v>32</v>
      </c>
      <c r="G330" s="3" t="s">
        <v>33</v>
      </c>
      <c r="H330" s="3" t="s">
        <v>34</v>
      </c>
      <c r="I330" s="4">
        <v>43089</v>
      </c>
      <c r="J330" s="3" t="s">
        <v>35</v>
      </c>
      <c r="K330" s="3" t="s">
        <v>37</v>
      </c>
      <c r="M330" s="3" t="s">
        <v>446</v>
      </c>
      <c r="N330" s="5" t="s">
        <v>30</v>
      </c>
      <c r="O330" s="3" t="s">
        <v>31</v>
      </c>
      <c r="P330" s="3" t="s">
        <v>38</v>
      </c>
      <c r="Q330" s="3">
        <v>22000</v>
      </c>
      <c r="R330" s="3">
        <v>0.23219999999999999</v>
      </c>
      <c r="S330" s="3">
        <v>5108.3999999999996</v>
      </c>
      <c r="T330" s="3">
        <v>919.6</v>
      </c>
      <c r="U330" s="3">
        <f t="shared" ref="U330:U333" si="82">+T330/2</f>
        <v>459.8</v>
      </c>
      <c r="V330" s="3">
        <v>0</v>
      </c>
      <c r="W330" s="3">
        <f t="shared" ref="W330:W333" si="83">+T330/2</f>
        <v>459.8</v>
      </c>
      <c r="X330" s="3">
        <v>0</v>
      </c>
      <c r="Y330" s="3">
        <f t="shared" si="81"/>
        <v>18</v>
      </c>
      <c r="Z330" s="3" t="s">
        <v>39</v>
      </c>
    </row>
    <row r="331" spans="1:26" s="3" customFormat="1" x14ac:dyDescent="0.25">
      <c r="A331" s="3" t="s">
        <v>304</v>
      </c>
      <c r="B331" s="3" t="s">
        <v>449</v>
      </c>
      <c r="C331" s="3" t="s">
        <v>27</v>
      </c>
      <c r="D331" s="3" t="s">
        <v>28</v>
      </c>
      <c r="E331" s="3" t="s">
        <v>29</v>
      </c>
      <c r="F331" s="3" t="s">
        <v>32</v>
      </c>
      <c r="G331" s="3" t="s">
        <v>33</v>
      </c>
      <c r="H331" s="3" t="s">
        <v>32</v>
      </c>
      <c r="I331" s="4">
        <v>43089</v>
      </c>
      <c r="J331" s="3" t="s">
        <v>35</v>
      </c>
      <c r="K331" s="3" t="s">
        <v>37</v>
      </c>
      <c r="M331" s="3" t="s">
        <v>452</v>
      </c>
      <c r="N331" s="5" t="s">
        <v>450</v>
      </c>
      <c r="O331" s="3" t="s">
        <v>451</v>
      </c>
      <c r="P331" s="3" t="s">
        <v>38</v>
      </c>
      <c r="Q331" s="3">
        <v>2</v>
      </c>
      <c r="R331" s="3">
        <v>30.46875</v>
      </c>
      <c r="S331" s="3">
        <v>60.9375</v>
      </c>
      <c r="T331" s="3">
        <v>17.0625</v>
      </c>
      <c r="U331" s="3">
        <f t="shared" si="82"/>
        <v>8.53125</v>
      </c>
      <c r="V331" s="3">
        <v>0</v>
      </c>
      <c r="W331" s="3">
        <f t="shared" si="83"/>
        <v>8.53125</v>
      </c>
      <c r="X331" s="3">
        <v>0</v>
      </c>
      <c r="Y331" s="3">
        <f t="shared" si="81"/>
        <v>28</v>
      </c>
      <c r="Z331" s="3" t="s">
        <v>39</v>
      </c>
    </row>
    <row r="332" spans="1:26" s="3" customFormat="1" x14ac:dyDescent="0.25">
      <c r="A332" s="3" t="s">
        <v>304</v>
      </c>
      <c r="B332" s="3" t="s">
        <v>449</v>
      </c>
      <c r="C332" s="3" t="s">
        <v>27</v>
      </c>
      <c r="D332" s="3" t="s">
        <v>28</v>
      </c>
      <c r="E332" s="3" t="s">
        <v>29</v>
      </c>
      <c r="F332" s="3" t="s">
        <v>32</v>
      </c>
      <c r="G332" s="3" t="s">
        <v>33</v>
      </c>
      <c r="H332" s="3" t="s">
        <v>32</v>
      </c>
      <c r="I332" s="4">
        <v>43089</v>
      </c>
      <c r="J332" s="3" t="s">
        <v>35</v>
      </c>
      <c r="K332" s="3" t="s">
        <v>37</v>
      </c>
      <c r="M332" s="3" t="s">
        <v>452</v>
      </c>
      <c r="N332" s="5" t="s">
        <v>72</v>
      </c>
      <c r="O332" s="3" t="s">
        <v>73</v>
      </c>
      <c r="P332" s="3" t="s">
        <v>38</v>
      </c>
      <c r="Q332" s="3">
        <v>2</v>
      </c>
      <c r="R332" s="3">
        <v>85.593220000000002</v>
      </c>
      <c r="S332" s="3">
        <v>171.18644</v>
      </c>
      <c r="T332" s="3">
        <v>30.813559999999999</v>
      </c>
      <c r="U332" s="3">
        <f t="shared" si="82"/>
        <v>15.406779999999999</v>
      </c>
      <c r="V332" s="3">
        <v>0</v>
      </c>
      <c r="W332" s="3">
        <f t="shared" si="83"/>
        <v>15.406779999999999</v>
      </c>
      <c r="X332" s="3">
        <v>0</v>
      </c>
      <c r="Y332" s="3">
        <f t="shared" si="81"/>
        <v>18</v>
      </c>
      <c r="Z332" s="3" t="s">
        <v>39</v>
      </c>
    </row>
    <row r="333" spans="1:26" s="3" customFormat="1" x14ac:dyDescent="0.25">
      <c r="A333" s="3" t="s">
        <v>304</v>
      </c>
      <c r="B333" s="3" t="s">
        <v>449</v>
      </c>
      <c r="C333" s="3" t="s">
        <v>27</v>
      </c>
      <c r="D333" s="3" t="s">
        <v>28</v>
      </c>
      <c r="E333" s="3" t="s">
        <v>29</v>
      </c>
      <c r="F333" s="3" t="s">
        <v>32</v>
      </c>
      <c r="G333" s="3" t="s">
        <v>33</v>
      </c>
      <c r="H333" s="3" t="s">
        <v>32</v>
      </c>
      <c r="I333" s="4">
        <v>43089</v>
      </c>
      <c r="J333" s="3" t="s">
        <v>35</v>
      </c>
      <c r="K333" s="3" t="s">
        <v>37</v>
      </c>
      <c r="M333" s="3" t="s">
        <v>452</v>
      </c>
      <c r="N333" s="5" t="s">
        <v>151</v>
      </c>
      <c r="O333" s="3" t="s">
        <v>152</v>
      </c>
      <c r="P333" s="3" t="s">
        <v>38</v>
      </c>
      <c r="Q333" s="3">
        <v>2</v>
      </c>
      <c r="R333" s="3">
        <v>117.79661</v>
      </c>
      <c r="S333" s="3">
        <v>235.59322</v>
      </c>
      <c r="T333" s="3">
        <v>42.406779999999998</v>
      </c>
      <c r="U333" s="3">
        <f t="shared" si="82"/>
        <v>21.203389999999999</v>
      </c>
      <c r="V333" s="3">
        <v>0</v>
      </c>
      <c r="W333" s="3">
        <f t="shared" si="83"/>
        <v>21.203389999999999</v>
      </c>
      <c r="X333" s="3">
        <v>0</v>
      </c>
      <c r="Y333" s="3">
        <f t="shared" si="81"/>
        <v>18</v>
      </c>
      <c r="Z333" s="3" t="s">
        <v>39</v>
      </c>
    </row>
    <row r="334" spans="1:26" x14ac:dyDescent="0.25">
      <c r="A334" t="s">
        <v>304</v>
      </c>
      <c r="B334" t="s">
        <v>449</v>
      </c>
      <c r="C334" t="s">
        <v>27</v>
      </c>
      <c r="D334" t="s">
        <v>28</v>
      </c>
      <c r="E334" t="s">
        <v>29</v>
      </c>
      <c r="F334" t="s">
        <v>32</v>
      </c>
      <c r="G334" t="s">
        <v>33</v>
      </c>
      <c r="H334" t="s">
        <v>32</v>
      </c>
      <c r="I334" s="2">
        <v>43089</v>
      </c>
      <c r="J334" t="s">
        <v>35</v>
      </c>
      <c r="K334" t="s">
        <v>37</v>
      </c>
      <c r="M334" t="s">
        <v>452</v>
      </c>
      <c r="N334" s="1" t="s">
        <v>96</v>
      </c>
      <c r="O334" t="s">
        <v>97</v>
      </c>
      <c r="P334" t="s">
        <v>38</v>
      </c>
      <c r="Q334">
        <v>1</v>
      </c>
      <c r="R334">
        <v>3489.8305099999998</v>
      </c>
      <c r="S334">
        <v>3489.8305099999998</v>
      </c>
      <c r="T334">
        <v>628.16949</v>
      </c>
      <c r="U334">
        <v>314.084745</v>
      </c>
      <c r="V334">
        <v>0</v>
      </c>
      <c r="W334">
        <v>314.084744</v>
      </c>
      <c r="X334">
        <v>0</v>
      </c>
      <c r="Y334">
        <f t="shared" si="81"/>
        <v>18</v>
      </c>
      <c r="Z334" t="s">
        <v>39</v>
      </c>
    </row>
    <row r="335" spans="1:26" x14ac:dyDescent="0.25">
      <c r="A335" t="s">
        <v>304</v>
      </c>
      <c r="B335" t="s">
        <v>449</v>
      </c>
      <c r="C335" t="s">
        <v>27</v>
      </c>
      <c r="D335" t="s">
        <v>28</v>
      </c>
      <c r="E335" t="s">
        <v>29</v>
      </c>
      <c r="F335" t="s">
        <v>32</v>
      </c>
      <c r="G335" t="s">
        <v>33</v>
      </c>
      <c r="H335" t="s">
        <v>34</v>
      </c>
      <c r="I335" s="2">
        <v>43089</v>
      </c>
      <c r="J335" t="s">
        <v>35</v>
      </c>
      <c r="K335" t="s">
        <v>37</v>
      </c>
      <c r="M335" t="s">
        <v>452</v>
      </c>
      <c r="N335" s="1" t="s">
        <v>453</v>
      </c>
      <c r="O335" t="s">
        <v>454</v>
      </c>
      <c r="P335" t="s">
        <v>38</v>
      </c>
      <c r="Q335">
        <v>1</v>
      </c>
      <c r="R335">
        <v>281.35593</v>
      </c>
      <c r="S335">
        <v>281.35593</v>
      </c>
      <c r="T335">
        <v>50.644069999999999</v>
      </c>
      <c r="U335">
        <v>25.322033999999999</v>
      </c>
      <c r="V335">
        <v>0</v>
      </c>
      <c r="W335">
        <v>25.322033999999999</v>
      </c>
      <c r="X335">
        <v>0</v>
      </c>
      <c r="Y335">
        <f t="shared" si="81"/>
        <v>18</v>
      </c>
      <c r="Z335" t="s">
        <v>39</v>
      </c>
    </row>
    <row r="336" spans="1:26" x14ac:dyDescent="0.25">
      <c r="A336" t="s">
        <v>304</v>
      </c>
      <c r="B336" t="s">
        <v>449</v>
      </c>
      <c r="C336" t="s">
        <v>27</v>
      </c>
      <c r="D336" t="s">
        <v>28</v>
      </c>
      <c r="E336" t="s">
        <v>29</v>
      </c>
      <c r="F336" t="s">
        <v>32</v>
      </c>
      <c r="G336" t="s">
        <v>33</v>
      </c>
      <c r="H336" t="s">
        <v>34</v>
      </c>
      <c r="I336" s="2">
        <v>43089</v>
      </c>
      <c r="J336" t="s">
        <v>35</v>
      </c>
      <c r="K336" t="s">
        <v>37</v>
      </c>
      <c r="M336" t="s">
        <v>452</v>
      </c>
      <c r="N336" s="1" t="s">
        <v>210</v>
      </c>
      <c r="O336" t="s">
        <v>211</v>
      </c>
      <c r="P336" t="s">
        <v>38</v>
      </c>
      <c r="Q336">
        <v>1</v>
      </c>
      <c r="R336">
        <v>1370.33898</v>
      </c>
      <c r="S336">
        <v>1370.33898</v>
      </c>
      <c r="T336">
        <v>246.66102000000001</v>
      </c>
      <c r="U336">
        <v>123.33050799999999</v>
      </c>
      <c r="V336">
        <v>0</v>
      </c>
      <c r="W336">
        <v>123.33050799999999</v>
      </c>
      <c r="X336">
        <v>0</v>
      </c>
      <c r="Y336">
        <f t="shared" si="81"/>
        <v>18</v>
      </c>
      <c r="Z336" t="s">
        <v>39</v>
      </c>
    </row>
    <row r="337" spans="1:26" s="3" customFormat="1" x14ac:dyDescent="0.25">
      <c r="A337" s="3" t="s">
        <v>304</v>
      </c>
      <c r="B337" s="3" t="s">
        <v>449</v>
      </c>
      <c r="C337" s="3" t="s">
        <v>27</v>
      </c>
      <c r="D337" s="3" t="s">
        <v>28</v>
      </c>
      <c r="E337" s="3" t="s">
        <v>29</v>
      </c>
      <c r="F337" s="3" t="s">
        <v>32</v>
      </c>
      <c r="G337" s="3" t="s">
        <v>33</v>
      </c>
      <c r="H337" s="3" t="s">
        <v>34</v>
      </c>
      <c r="I337" s="4">
        <v>43089</v>
      </c>
      <c r="J337" s="3" t="s">
        <v>35</v>
      </c>
      <c r="K337" s="3" t="s">
        <v>37</v>
      </c>
      <c r="M337" s="3" t="s">
        <v>452</v>
      </c>
      <c r="N337" s="5" t="s">
        <v>30</v>
      </c>
      <c r="O337" s="3" t="s">
        <v>31</v>
      </c>
      <c r="P337" s="3" t="s">
        <v>38</v>
      </c>
      <c r="Q337" s="3">
        <v>16000</v>
      </c>
      <c r="R337" s="3">
        <v>0.23219999999999999</v>
      </c>
      <c r="S337" s="3">
        <v>3715.2</v>
      </c>
      <c r="T337" s="3">
        <v>668.8</v>
      </c>
      <c r="U337" s="3">
        <f>+T337/2</f>
        <v>334.4</v>
      </c>
      <c r="V337" s="3">
        <v>0</v>
      </c>
      <c r="W337" s="3">
        <f>+T337/2</f>
        <v>334.4</v>
      </c>
      <c r="X337" s="3">
        <v>0</v>
      </c>
      <c r="Y337" s="3">
        <f t="shared" si="81"/>
        <v>18</v>
      </c>
      <c r="Z337" s="3" t="s">
        <v>39</v>
      </c>
    </row>
    <row r="338" spans="1:26" x14ac:dyDescent="0.25">
      <c r="A338" t="s">
        <v>304</v>
      </c>
      <c r="B338" t="s">
        <v>455</v>
      </c>
      <c r="C338" t="s">
        <v>27</v>
      </c>
      <c r="D338" t="s">
        <v>28</v>
      </c>
      <c r="E338" t="s">
        <v>29</v>
      </c>
      <c r="F338" t="s">
        <v>32</v>
      </c>
      <c r="G338" t="s">
        <v>33</v>
      </c>
      <c r="H338" t="s">
        <v>34</v>
      </c>
      <c r="I338" s="2">
        <v>43089</v>
      </c>
      <c r="J338" t="s">
        <v>41</v>
      </c>
      <c r="K338" t="s">
        <v>43</v>
      </c>
      <c r="M338" t="s">
        <v>456</v>
      </c>
      <c r="N338" s="1" t="s">
        <v>49</v>
      </c>
      <c r="O338" t="s">
        <v>50</v>
      </c>
      <c r="P338" t="s">
        <v>38</v>
      </c>
      <c r="Q338">
        <v>1</v>
      </c>
      <c r="R338">
        <v>984.74576000000002</v>
      </c>
      <c r="S338">
        <v>983.07169220000003</v>
      </c>
      <c r="T338">
        <v>176.9529</v>
      </c>
      <c r="U338">
        <v>88.476451999999995</v>
      </c>
      <c r="V338">
        <v>0</v>
      </c>
      <c r="W338">
        <v>88.476451999999995</v>
      </c>
      <c r="X338">
        <v>0</v>
      </c>
      <c r="Y338">
        <f t="shared" si="81"/>
        <v>18</v>
      </c>
      <c r="Z338" t="s">
        <v>39</v>
      </c>
    </row>
    <row r="339" spans="1:26" s="3" customFormat="1" x14ac:dyDescent="0.25">
      <c r="A339" s="3" t="s">
        <v>304</v>
      </c>
      <c r="B339" s="3" t="s">
        <v>457</v>
      </c>
      <c r="C339" s="3" t="s">
        <v>27</v>
      </c>
      <c r="D339" s="3" t="s">
        <v>79</v>
      </c>
      <c r="E339" s="3" t="s">
        <v>29</v>
      </c>
      <c r="F339" s="3" t="s">
        <v>32</v>
      </c>
      <c r="G339" s="3" t="s">
        <v>33</v>
      </c>
      <c r="H339" s="3" t="s">
        <v>32</v>
      </c>
      <c r="I339" s="4">
        <v>43089</v>
      </c>
      <c r="J339" s="3" t="s">
        <v>35</v>
      </c>
      <c r="K339" s="3" t="s">
        <v>37</v>
      </c>
      <c r="M339" s="3" t="s">
        <v>460</v>
      </c>
      <c r="N339" s="5" t="s">
        <v>458</v>
      </c>
      <c r="O339" s="3" t="s">
        <v>459</v>
      </c>
      <c r="P339" s="3" t="s">
        <v>38</v>
      </c>
      <c r="Q339" s="3">
        <v>4</v>
      </c>
      <c r="R339" s="3">
        <v>32.8125</v>
      </c>
      <c r="S339" s="3">
        <v>124.6875</v>
      </c>
      <c r="T339" s="3">
        <v>34.912520000000001</v>
      </c>
      <c r="U339" s="3">
        <f>+T339/2</f>
        <v>17.45626</v>
      </c>
      <c r="V339" s="3">
        <v>0</v>
      </c>
      <c r="W339" s="3">
        <f>+T339/2</f>
        <v>17.45626</v>
      </c>
      <c r="X339" s="3">
        <v>0</v>
      </c>
      <c r="Y339" s="3">
        <f t="shared" si="81"/>
        <v>28</v>
      </c>
      <c r="Z339" s="3" t="s">
        <v>39</v>
      </c>
    </row>
    <row r="340" spans="1:26" x14ac:dyDescent="0.25">
      <c r="A340" t="s">
        <v>304</v>
      </c>
      <c r="B340" t="s">
        <v>457</v>
      </c>
      <c r="C340" t="s">
        <v>27</v>
      </c>
      <c r="D340" t="s">
        <v>79</v>
      </c>
      <c r="E340" t="s">
        <v>29</v>
      </c>
      <c r="F340" t="s">
        <v>32</v>
      </c>
      <c r="G340" t="s">
        <v>33</v>
      </c>
      <c r="H340" t="s">
        <v>32</v>
      </c>
      <c r="I340" s="2">
        <v>43089</v>
      </c>
      <c r="J340" t="s">
        <v>35</v>
      </c>
      <c r="K340" t="s">
        <v>37</v>
      </c>
      <c r="M340" t="s">
        <v>460</v>
      </c>
      <c r="N340" s="1" t="s">
        <v>461</v>
      </c>
      <c r="O340" t="s">
        <v>462</v>
      </c>
      <c r="P340" t="s">
        <v>38</v>
      </c>
      <c r="Q340">
        <v>1</v>
      </c>
      <c r="R340">
        <v>81.355930000000001</v>
      </c>
      <c r="S340">
        <v>81.355930000000001</v>
      </c>
      <c r="T340">
        <v>14.644069999999999</v>
      </c>
      <c r="U340">
        <v>7.3220340000000004</v>
      </c>
      <c r="V340">
        <v>0</v>
      </c>
      <c r="W340">
        <v>7.3220340000000004</v>
      </c>
      <c r="X340">
        <v>0</v>
      </c>
      <c r="Y340">
        <f t="shared" si="81"/>
        <v>18</v>
      </c>
      <c r="Z340" t="s">
        <v>39</v>
      </c>
    </row>
    <row r="341" spans="1:26" x14ac:dyDescent="0.25">
      <c r="A341" t="s">
        <v>304</v>
      </c>
      <c r="B341" t="s">
        <v>457</v>
      </c>
      <c r="C341" t="s">
        <v>27</v>
      </c>
      <c r="D341" t="s">
        <v>79</v>
      </c>
      <c r="E341" t="s">
        <v>29</v>
      </c>
      <c r="F341" t="s">
        <v>32</v>
      </c>
      <c r="G341" t="s">
        <v>33</v>
      </c>
      <c r="H341" t="s">
        <v>32</v>
      </c>
      <c r="I341" s="2">
        <v>43089</v>
      </c>
      <c r="J341" t="s">
        <v>35</v>
      </c>
      <c r="K341" t="s">
        <v>37</v>
      </c>
      <c r="M341" t="s">
        <v>460</v>
      </c>
      <c r="N341" s="1" t="s">
        <v>463</v>
      </c>
      <c r="O341" t="s">
        <v>464</v>
      </c>
      <c r="P341" t="s">
        <v>38</v>
      </c>
      <c r="Q341">
        <v>1</v>
      </c>
      <c r="R341">
        <v>1789.84375</v>
      </c>
      <c r="S341">
        <v>1700.3515625</v>
      </c>
      <c r="T341">
        <v>476.09843999999998</v>
      </c>
      <c r="U341">
        <v>238.04921999999999</v>
      </c>
      <c r="V341">
        <v>0</v>
      </c>
      <c r="W341">
        <v>238.04921899999999</v>
      </c>
      <c r="X341">
        <v>0</v>
      </c>
      <c r="Y341">
        <f t="shared" si="81"/>
        <v>28</v>
      </c>
      <c r="Z341" t="s">
        <v>39</v>
      </c>
    </row>
    <row r="342" spans="1:26" x14ac:dyDescent="0.25">
      <c r="A342" t="s">
        <v>304</v>
      </c>
      <c r="B342" t="s">
        <v>457</v>
      </c>
      <c r="C342" t="s">
        <v>27</v>
      </c>
      <c r="D342" t="s">
        <v>79</v>
      </c>
      <c r="E342" t="s">
        <v>29</v>
      </c>
      <c r="F342" t="s">
        <v>32</v>
      </c>
      <c r="G342" t="s">
        <v>33</v>
      </c>
      <c r="H342" t="s">
        <v>32</v>
      </c>
      <c r="I342" s="2">
        <v>43089</v>
      </c>
      <c r="J342" t="s">
        <v>35</v>
      </c>
      <c r="K342" t="s">
        <v>37</v>
      </c>
      <c r="M342" t="s">
        <v>460</v>
      </c>
      <c r="N342" s="1" t="s">
        <v>311</v>
      </c>
      <c r="O342" t="s">
        <v>312</v>
      </c>
      <c r="P342" t="s">
        <v>38</v>
      </c>
      <c r="Q342">
        <v>1</v>
      </c>
      <c r="R342">
        <v>1960.15625</v>
      </c>
      <c r="S342">
        <v>1862.1484375</v>
      </c>
      <c r="T342">
        <v>521.40156000000002</v>
      </c>
      <c r="U342">
        <v>260.700782</v>
      </c>
      <c r="V342">
        <v>0</v>
      </c>
      <c r="W342">
        <v>260.70078100000001</v>
      </c>
      <c r="X342">
        <v>0</v>
      </c>
      <c r="Y342">
        <f t="shared" si="81"/>
        <v>28</v>
      </c>
      <c r="Z342" t="s">
        <v>39</v>
      </c>
    </row>
    <row r="343" spans="1:26" s="3" customFormat="1" x14ac:dyDescent="0.25">
      <c r="A343" s="3" t="s">
        <v>304</v>
      </c>
      <c r="B343" s="3" t="s">
        <v>457</v>
      </c>
      <c r="C343" s="3" t="s">
        <v>27</v>
      </c>
      <c r="D343" s="3" t="s">
        <v>79</v>
      </c>
      <c r="E343" s="3" t="s">
        <v>29</v>
      </c>
      <c r="F343" s="3" t="s">
        <v>32</v>
      </c>
      <c r="G343" s="3" t="s">
        <v>33</v>
      </c>
      <c r="H343" s="3" t="s">
        <v>32</v>
      </c>
      <c r="I343" s="4">
        <v>43089</v>
      </c>
      <c r="J343" s="3" t="s">
        <v>35</v>
      </c>
      <c r="K343" s="3" t="s">
        <v>37</v>
      </c>
      <c r="M343" s="3" t="s">
        <v>460</v>
      </c>
      <c r="N343" s="5" t="s">
        <v>465</v>
      </c>
      <c r="O343" s="3" t="s">
        <v>466</v>
      </c>
      <c r="P343" s="3" t="s">
        <v>38</v>
      </c>
      <c r="Q343" s="3">
        <v>4</v>
      </c>
      <c r="R343" s="3">
        <v>1821.875</v>
      </c>
      <c r="S343" s="3">
        <v>6923.125</v>
      </c>
      <c r="T343" s="3">
        <v>1938.4749999999999</v>
      </c>
      <c r="U343" s="3">
        <f t="shared" ref="U343:U344" si="84">+T343/2</f>
        <v>969.23749999999995</v>
      </c>
      <c r="V343" s="3">
        <v>0</v>
      </c>
      <c r="W343" s="3">
        <f t="shared" ref="W343:W344" si="85">+T343/2</f>
        <v>969.23749999999995</v>
      </c>
      <c r="X343" s="3">
        <v>0</v>
      </c>
      <c r="Y343" s="3">
        <f t="shared" si="81"/>
        <v>28</v>
      </c>
      <c r="Z343" s="3" t="s">
        <v>39</v>
      </c>
    </row>
    <row r="344" spans="1:26" s="3" customFormat="1" x14ac:dyDescent="0.25">
      <c r="A344" s="3" t="s">
        <v>304</v>
      </c>
      <c r="B344" s="3" t="s">
        <v>457</v>
      </c>
      <c r="C344" s="3" t="s">
        <v>27</v>
      </c>
      <c r="D344" s="3" t="s">
        <v>79</v>
      </c>
      <c r="E344" s="3" t="s">
        <v>29</v>
      </c>
      <c r="F344" s="3" t="s">
        <v>32</v>
      </c>
      <c r="G344" s="3" t="s">
        <v>33</v>
      </c>
      <c r="H344" s="3" t="s">
        <v>32</v>
      </c>
      <c r="I344" s="4">
        <v>43089</v>
      </c>
      <c r="J344" s="3" t="s">
        <v>35</v>
      </c>
      <c r="K344" s="3" t="s">
        <v>37</v>
      </c>
      <c r="M344" s="3" t="s">
        <v>460</v>
      </c>
      <c r="N344" s="5" t="s">
        <v>313</v>
      </c>
      <c r="O344" s="3" t="s">
        <v>314</v>
      </c>
      <c r="P344" s="3" t="s">
        <v>38</v>
      </c>
      <c r="Q344" s="3">
        <v>2</v>
      </c>
      <c r="R344" s="3">
        <v>1741.40625</v>
      </c>
      <c r="S344" s="3">
        <v>3308.671875</v>
      </c>
      <c r="T344" s="3">
        <v>926.42812000000004</v>
      </c>
      <c r="U344" s="3">
        <f t="shared" si="84"/>
        <v>463.21406000000002</v>
      </c>
      <c r="V344" s="3">
        <v>0</v>
      </c>
      <c r="W344" s="3">
        <f t="shared" si="85"/>
        <v>463.21406000000002</v>
      </c>
      <c r="X344" s="3">
        <v>0</v>
      </c>
      <c r="Y344" s="3">
        <f t="shared" si="81"/>
        <v>28</v>
      </c>
      <c r="Z344" s="3" t="s">
        <v>39</v>
      </c>
    </row>
    <row r="345" spans="1:26" x14ac:dyDescent="0.25">
      <c r="A345" t="s">
        <v>304</v>
      </c>
      <c r="B345" t="s">
        <v>457</v>
      </c>
      <c r="C345" t="s">
        <v>27</v>
      </c>
      <c r="D345" t="s">
        <v>79</v>
      </c>
      <c r="E345" t="s">
        <v>29</v>
      </c>
      <c r="F345" t="s">
        <v>32</v>
      </c>
      <c r="G345" t="s">
        <v>33</v>
      </c>
      <c r="H345" t="s">
        <v>32</v>
      </c>
      <c r="I345" s="2">
        <v>43089</v>
      </c>
      <c r="J345" t="s">
        <v>35</v>
      </c>
      <c r="K345" t="s">
        <v>37</v>
      </c>
      <c r="M345" t="s">
        <v>460</v>
      </c>
      <c r="N345" s="1" t="s">
        <v>467</v>
      </c>
      <c r="O345" t="s">
        <v>468</v>
      </c>
      <c r="P345" t="s">
        <v>38</v>
      </c>
      <c r="Q345">
        <v>1</v>
      </c>
      <c r="R345">
        <v>711.01694999999995</v>
      </c>
      <c r="S345">
        <v>675.46610250000003</v>
      </c>
      <c r="T345">
        <v>121.5839</v>
      </c>
      <c r="U345">
        <v>60.791949000000002</v>
      </c>
      <c r="V345">
        <v>0</v>
      </c>
      <c r="W345">
        <v>60.791949000000002</v>
      </c>
      <c r="X345">
        <v>0</v>
      </c>
      <c r="Y345">
        <f t="shared" si="81"/>
        <v>18</v>
      </c>
      <c r="Z345" t="s">
        <v>39</v>
      </c>
    </row>
    <row r="346" spans="1:26" x14ac:dyDescent="0.25">
      <c r="A346" t="s">
        <v>304</v>
      </c>
      <c r="B346" t="s">
        <v>457</v>
      </c>
      <c r="C346" t="s">
        <v>27</v>
      </c>
      <c r="D346" t="s">
        <v>79</v>
      </c>
      <c r="E346" t="s">
        <v>29</v>
      </c>
      <c r="F346" t="s">
        <v>32</v>
      </c>
      <c r="G346" t="s">
        <v>33</v>
      </c>
      <c r="H346" t="s">
        <v>32</v>
      </c>
      <c r="I346" s="2">
        <v>43089</v>
      </c>
      <c r="J346" t="s">
        <v>35</v>
      </c>
      <c r="K346" t="s">
        <v>37</v>
      </c>
      <c r="M346" t="s">
        <v>460</v>
      </c>
      <c r="N346" s="1" t="s">
        <v>469</v>
      </c>
      <c r="O346" t="s">
        <v>470</v>
      </c>
      <c r="P346" t="s">
        <v>194</v>
      </c>
      <c r="Q346">
        <v>1</v>
      </c>
      <c r="R346">
        <v>19755.46874</v>
      </c>
      <c r="S346">
        <v>19755.46874</v>
      </c>
      <c r="T346">
        <v>0</v>
      </c>
      <c r="U346">
        <v>2765.7656350000002</v>
      </c>
      <c r="V346">
        <v>0</v>
      </c>
      <c r="W346">
        <v>2765.765625</v>
      </c>
      <c r="X346">
        <v>0</v>
      </c>
      <c r="Y346">
        <f t="shared" si="81"/>
        <v>28</v>
      </c>
      <c r="Z346" t="s">
        <v>39</v>
      </c>
    </row>
    <row r="347" spans="1:26" s="3" customFormat="1" x14ac:dyDescent="0.25">
      <c r="A347" s="3" t="s">
        <v>304</v>
      </c>
      <c r="B347" s="3" t="s">
        <v>457</v>
      </c>
      <c r="C347" s="3" t="s">
        <v>27</v>
      </c>
      <c r="D347" s="3" t="s">
        <v>79</v>
      </c>
      <c r="E347" s="3" t="s">
        <v>29</v>
      </c>
      <c r="F347" s="3" t="s">
        <v>32</v>
      </c>
      <c r="G347" s="3" t="s">
        <v>33</v>
      </c>
      <c r="H347" s="3" t="s">
        <v>32</v>
      </c>
      <c r="I347" s="4">
        <v>43089</v>
      </c>
      <c r="J347" s="3" t="s">
        <v>35</v>
      </c>
      <c r="K347" s="3" t="s">
        <v>37</v>
      </c>
      <c r="M347" s="3" t="s">
        <v>460</v>
      </c>
      <c r="N347" s="5" t="s">
        <v>471</v>
      </c>
      <c r="O347" s="3" t="s">
        <v>472</v>
      </c>
      <c r="P347" s="3" t="s">
        <v>38</v>
      </c>
      <c r="Q347" s="3">
        <v>2</v>
      </c>
      <c r="R347" s="3">
        <v>72.65625</v>
      </c>
      <c r="S347" s="3">
        <v>138.046875</v>
      </c>
      <c r="T347" s="3">
        <v>38.653120000000001</v>
      </c>
      <c r="U347" s="3">
        <f>+T347/2</f>
        <v>19.326560000000001</v>
      </c>
      <c r="V347" s="3">
        <v>0</v>
      </c>
      <c r="W347" s="3">
        <f>+T347/2</f>
        <v>19.326560000000001</v>
      </c>
      <c r="X347" s="3">
        <v>0</v>
      </c>
      <c r="Y347" s="3">
        <f t="shared" si="81"/>
        <v>28</v>
      </c>
      <c r="Z347" s="3" t="s">
        <v>39</v>
      </c>
    </row>
    <row r="348" spans="1:26" x14ac:dyDescent="0.25">
      <c r="A348" t="s">
        <v>304</v>
      </c>
      <c r="B348" t="s">
        <v>457</v>
      </c>
      <c r="C348" t="s">
        <v>27</v>
      </c>
      <c r="D348" t="s">
        <v>79</v>
      </c>
      <c r="E348" t="s">
        <v>29</v>
      </c>
      <c r="F348" t="s">
        <v>32</v>
      </c>
      <c r="G348" t="s">
        <v>33</v>
      </c>
      <c r="H348" t="s">
        <v>32</v>
      </c>
      <c r="I348" s="2">
        <v>43089</v>
      </c>
      <c r="J348" t="s">
        <v>35</v>
      </c>
      <c r="K348" t="s">
        <v>37</v>
      </c>
      <c r="M348" t="s">
        <v>460</v>
      </c>
      <c r="N348" s="1" t="s">
        <v>473</v>
      </c>
      <c r="O348" t="s">
        <v>474</v>
      </c>
      <c r="P348" t="s">
        <v>38</v>
      </c>
      <c r="Q348">
        <v>1</v>
      </c>
      <c r="R348">
        <v>135.15625</v>
      </c>
      <c r="S348">
        <v>128.3984375</v>
      </c>
      <c r="T348">
        <v>35.951560000000001</v>
      </c>
      <c r="U348">
        <v>17.975781000000001</v>
      </c>
      <c r="V348">
        <v>0</v>
      </c>
      <c r="W348">
        <v>17.975781000000001</v>
      </c>
      <c r="X348">
        <v>0</v>
      </c>
      <c r="Y348">
        <f t="shared" si="81"/>
        <v>28</v>
      </c>
      <c r="Z348" t="s">
        <v>39</v>
      </c>
    </row>
    <row r="349" spans="1:26" s="3" customFormat="1" x14ac:dyDescent="0.25">
      <c r="A349" s="3" t="s">
        <v>304</v>
      </c>
      <c r="B349" s="3" t="s">
        <v>457</v>
      </c>
      <c r="C349" s="3" t="s">
        <v>27</v>
      </c>
      <c r="D349" s="3" t="s">
        <v>79</v>
      </c>
      <c r="E349" s="3" t="s">
        <v>29</v>
      </c>
      <c r="F349" s="3" t="s">
        <v>32</v>
      </c>
      <c r="G349" s="3" t="s">
        <v>33</v>
      </c>
      <c r="H349" s="3" t="s">
        <v>32</v>
      </c>
      <c r="I349" s="4">
        <v>43089</v>
      </c>
      <c r="J349" s="3" t="s">
        <v>35</v>
      </c>
      <c r="K349" s="3" t="s">
        <v>37</v>
      </c>
      <c r="M349" s="3" t="s">
        <v>460</v>
      </c>
      <c r="N349" s="5" t="s">
        <v>475</v>
      </c>
      <c r="O349" s="3" t="s">
        <v>476</v>
      </c>
      <c r="P349" s="3" t="s">
        <v>38</v>
      </c>
      <c r="Q349" s="3">
        <v>2</v>
      </c>
      <c r="R349" s="3">
        <v>166.94915</v>
      </c>
      <c r="S349" s="3">
        <v>317.20338500000003</v>
      </c>
      <c r="T349" s="3">
        <v>57.096600000000002</v>
      </c>
      <c r="U349" s="3">
        <f>+T349/2</f>
        <v>28.548300000000001</v>
      </c>
      <c r="V349" s="3">
        <v>0</v>
      </c>
      <c r="W349" s="3">
        <f>+T349/2</f>
        <v>28.548300000000001</v>
      </c>
      <c r="X349" s="3">
        <v>0</v>
      </c>
      <c r="Y349" s="3">
        <f t="shared" si="81"/>
        <v>18</v>
      </c>
      <c r="Z349" s="3" t="s">
        <v>39</v>
      </c>
    </row>
    <row r="350" spans="1:26" x14ac:dyDescent="0.25">
      <c r="A350" t="s">
        <v>304</v>
      </c>
      <c r="B350" t="s">
        <v>457</v>
      </c>
      <c r="C350" t="s">
        <v>27</v>
      </c>
      <c r="D350" t="s">
        <v>79</v>
      </c>
      <c r="E350" t="s">
        <v>29</v>
      </c>
      <c r="F350" t="s">
        <v>32</v>
      </c>
      <c r="G350" t="s">
        <v>33</v>
      </c>
      <c r="H350" t="s">
        <v>32</v>
      </c>
      <c r="I350" s="2">
        <v>43089</v>
      </c>
      <c r="J350" t="s">
        <v>35</v>
      </c>
      <c r="K350" t="s">
        <v>37</v>
      </c>
      <c r="M350" t="s">
        <v>460</v>
      </c>
      <c r="N350" s="1" t="s">
        <v>477</v>
      </c>
      <c r="O350" t="s">
        <v>478</v>
      </c>
      <c r="P350" t="s">
        <v>38</v>
      </c>
      <c r="Q350">
        <v>1</v>
      </c>
      <c r="R350">
        <v>9200.78125</v>
      </c>
      <c r="S350">
        <v>8740.7421875</v>
      </c>
      <c r="T350">
        <v>2447.4078199999999</v>
      </c>
      <c r="U350">
        <v>1223.7039110000001</v>
      </c>
      <c r="V350">
        <v>0</v>
      </c>
      <c r="W350">
        <v>1223.703906</v>
      </c>
      <c r="X350">
        <v>0</v>
      </c>
      <c r="Y350">
        <f t="shared" si="81"/>
        <v>28</v>
      </c>
      <c r="Z350" t="s">
        <v>39</v>
      </c>
    </row>
    <row r="351" spans="1:26" x14ac:dyDescent="0.25">
      <c r="A351" t="s">
        <v>304</v>
      </c>
      <c r="B351" t="s">
        <v>457</v>
      </c>
      <c r="C351" t="s">
        <v>27</v>
      </c>
      <c r="D351" t="s">
        <v>79</v>
      </c>
      <c r="E351" t="s">
        <v>29</v>
      </c>
      <c r="F351" t="s">
        <v>32</v>
      </c>
      <c r="G351" t="s">
        <v>33</v>
      </c>
      <c r="H351" t="s">
        <v>32</v>
      </c>
      <c r="I351" s="2">
        <v>43089</v>
      </c>
      <c r="J351" t="s">
        <v>35</v>
      </c>
      <c r="K351" t="s">
        <v>37</v>
      </c>
      <c r="M351" t="s">
        <v>460</v>
      </c>
      <c r="N351" s="1" t="s">
        <v>479</v>
      </c>
      <c r="O351" t="s">
        <v>480</v>
      </c>
      <c r="P351" t="s">
        <v>38</v>
      </c>
      <c r="Q351">
        <v>1</v>
      </c>
      <c r="R351">
        <v>12292.18749</v>
      </c>
      <c r="S351">
        <v>11677.5781155</v>
      </c>
      <c r="T351">
        <v>3269.7218800000001</v>
      </c>
      <c r="U351">
        <v>1634.860944</v>
      </c>
      <c r="V351">
        <v>0</v>
      </c>
      <c r="W351">
        <v>1634.860938</v>
      </c>
      <c r="X351">
        <v>0</v>
      </c>
      <c r="Y351">
        <f t="shared" si="81"/>
        <v>28</v>
      </c>
      <c r="Z351" t="s">
        <v>39</v>
      </c>
    </row>
    <row r="352" spans="1:26" x14ac:dyDescent="0.25">
      <c r="A352" t="s">
        <v>304</v>
      </c>
      <c r="B352" t="s">
        <v>457</v>
      </c>
      <c r="C352" t="s">
        <v>27</v>
      </c>
      <c r="D352" t="s">
        <v>79</v>
      </c>
      <c r="E352" t="s">
        <v>29</v>
      </c>
      <c r="F352" t="s">
        <v>32</v>
      </c>
      <c r="G352" t="s">
        <v>33</v>
      </c>
      <c r="H352" t="s">
        <v>32</v>
      </c>
      <c r="I352" s="2">
        <v>43089</v>
      </c>
      <c r="J352" t="s">
        <v>35</v>
      </c>
      <c r="K352" t="s">
        <v>37</v>
      </c>
      <c r="M352" t="s">
        <v>460</v>
      </c>
      <c r="N352" s="1" t="s">
        <v>481</v>
      </c>
      <c r="O352" t="s">
        <v>482</v>
      </c>
      <c r="P352" t="s">
        <v>38</v>
      </c>
      <c r="Q352">
        <v>1</v>
      </c>
      <c r="R352">
        <v>2688.28125</v>
      </c>
      <c r="S352">
        <v>2553.8671875</v>
      </c>
      <c r="T352">
        <v>715.08280999999999</v>
      </c>
      <c r="U352">
        <v>357.54140799999999</v>
      </c>
      <c r="V352">
        <v>0</v>
      </c>
      <c r="W352">
        <v>357.54140599999999</v>
      </c>
      <c r="X352">
        <v>0</v>
      </c>
      <c r="Y352">
        <f t="shared" si="81"/>
        <v>28</v>
      </c>
      <c r="Z352" t="s">
        <v>39</v>
      </c>
    </row>
    <row r="353" spans="1:26" x14ac:dyDescent="0.25">
      <c r="A353" t="s">
        <v>304</v>
      </c>
      <c r="B353" t="s">
        <v>457</v>
      </c>
      <c r="C353" t="s">
        <v>27</v>
      </c>
      <c r="D353" t="s">
        <v>79</v>
      </c>
      <c r="E353" t="s">
        <v>29</v>
      </c>
      <c r="F353" t="s">
        <v>32</v>
      </c>
      <c r="G353" t="s">
        <v>33</v>
      </c>
      <c r="H353" t="s">
        <v>34</v>
      </c>
      <c r="I353" s="2">
        <v>43089</v>
      </c>
      <c r="J353" t="s">
        <v>35</v>
      </c>
      <c r="K353" t="s">
        <v>37</v>
      </c>
      <c r="M353" t="s">
        <v>460</v>
      </c>
      <c r="N353" s="1" t="s">
        <v>483</v>
      </c>
      <c r="O353" t="s">
        <v>484</v>
      </c>
      <c r="P353" t="s">
        <v>38</v>
      </c>
      <c r="Q353">
        <v>1</v>
      </c>
      <c r="R353">
        <v>83.898309999999995</v>
      </c>
      <c r="S353">
        <v>83.898309999999995</v>
      </c>
      <c r="T353">
        <v>15.10169</v>
      </c>
      <c r="U353">
        <v>7.5508470000000001</v>
      </c>
      <c r="V353">
        <v>0</v>
      </c>
      <c r="W353">
        <v>7.5508470000000001</v>
      </c>
      <c r="X353">
        <v>0</v>
      </c>
      <c r="Y353">
        <f t="shared" si="81"/>
        <v>18</v>
      </c>
      <c r="Z353" t="s">
        <v>39</v>
      </c>
    </row>
    <row r="354" spans="1:26" x14ac:dyDescent="0.25">
      <c r="A354" t="s">
        <v>304</v>
      </c>
      <c r="B354" t="s">
        <v>457</v>
      </c>
      <c r="C354" t="s">
        <v>27</v>
      </c>
      <c r="D354" t="s">
        <v>79</v>
      </c>
      <c r="E354" t="s">
        <v>29</v>
      </c>
      <c r="F354" t="s">
        <v>32</v>
      </c>
      <c r="G354" t="s">
        <v>33</v>
      </c>
      <c r="H354" t="s">
        <v>32</v>
      </c>
      <c r="I354" s="2">
        <v>43089</v>
      </c>
      <c r="J354" t="s">
        <v>35</v>
      </c>
      <c r="K354" t="s">
        <v>37</v>
      </c>
      <c r="M354" t="s">
        <v>460</v>
      </c>
      <c r="N354" s="1" t="s">
        <v>268</v>
      </c>
      <c r="O354" t="s">
        <v>269</v>
      </c>
      <c r="P354" t="s">
        <v>38</v>
      </c>
      <c r="Q354">
        <v>2</v>
      </c>
      <c r="R354">
        <v>307.03125</v>
      </c>
      <c r="S354">
        <v>614.0625</v>
      </c>
      <c r="T354">
        <v>171.9375</v>
      </c>
      <c r="U354">
        <v>85.96875</v>
      </c>
      <c r="V354">
        <v>0</v>
      </c>
      <c r="W354">
        <v>85.96875</v>
      </c>
      <c r="X354">
        <v>0</v>
      </c>
      <c r="Y354">
        <f t="shared" si="81"/>
        <v>28</v>
      </c>
      <c r="Z354" t="s">
        <v>39</v>
      </c>
    </row>
    <row r="355" spans="1:26" s="3" customFormat="1" x14ac:dyDescent="0.25">
      <c r="A355" s="3" t="s">
        <v>304</v>
      </c>
      <c r="B355" s="3" t="s">
        <v>457</v>
      </c>
      <c r="C355" s="3" t="s">
        <v>27</v>
      </c>
      <c r="D355" s="3" t="s">
        <v>79</v>
      </c>
      <c r="E355" s="3" t="s">
        <v>29</v>
      </c>
      <c r="F355" s="3" t="s">
        <v>32</v>
      </c>
      <c r="G355" s="3" t="s">
        <v>33</v>
      </c>
      <c r="H355" s="3" t="s">
        <v>34</v>
      </c>
      <c r="I355" s="4">
        <v>43089</v>
      </c>
      <c r="J355" s="3" t="s">
        <v>35</v>
      </c>
      <c r="K355" s="3" t="s">
        <v>37</v>
      </c>
      <c r="M355" s="3" t="s">
        <v>460</v>
      </c>
      <c r="N355" s="5" t="s">
        <v>323</v>
      </c>
      <c r="O355" s="3" t="s">
        <v>324</v>
      </c>
      <c r="P355" s="3" t="s">
        <v>38</v>
      </c>
      <c r="Q355" s="3">
        <v>11000</v>
      </c>
      <c r="R355" s="3">
        <v>0.43219999999999997</v>
      </c>
      <c r="S355" s="3">
        <v>4754.2</v>
      </c>
      <c r="T355" s="3">
        <v>855.8</v>
      </c>
      <c r="U355" s="3">
        <f t="shared" ref="U355:U356" si="86">+T355/2</f>
        <v>427.9</v>
      </c>
      <c r="V355" s="3">
        <v>0</v>
      </c>
      <c r="W355" s="3">
        <f t="shared" ref="W355:W356" si="87">+T355/2</f>
        <v>427.9</v>
      </c>
      <c r="X355" s="3">
        <v>0</v>
      </c>
      <c r="Y355" s="3">
        <f t="shared" si="81"/>
        <v>18</v>
      </c>
      <c r="Z355" s="3" t="s">
        <v>39</v>
      </c>
    </row>
    <row r="356" spans="1:26" s="3" customFormat="1" x14ac:dyDescent="0.25">
      <c r="A356" s="3" t="s">
        <v>304</v>
      </c>
      <c r="B356" s="3" t="s">
        <v>457</v>
      </c>
      <c r="C356" s="3" t="s">
        <v>27</v>
      </c>
      <c r="D356" s="3" t="s">
        <v>79</v>
      </c>
      <c r="E356" s="3" t="s">
        <v>29</v>
      </c>
      <c r="F356" s="3" t="s">
        <v>32</v>
      </c>
      <c r="G356" s="3" t="s">
        <v>33</v>
      </c>
      <c r="H356" s="3" t="s">
        <v>34</v>
      </c>
      <c r="I356" s="4">
        <v>43089</v>
      </c>
      <c r="J356" s="3" t="s">
        <v>35</v>
      </c>
      <c r="K356" s="3" t="s">
        <v>37</v>
      </c>
      <c r="M356" s="3" t="s">
        <v>460</v>
      </c>
      <c r="N356" s="5" t="s">
        <v>89</v>
      </c>
      <c r="O356" s="3" t="s">
        <v>90</v>
      </c>
      <c r="P356" s="3" t="s">
        <v>38</v>
      </c>
      <c r="Q356" s="3">
        <v>14000</v>
      </c>
      <c r="R356" s="3">
        <v>0.22287999999999999</v>
      </c>
      <c r="S356" s="3">
        <v>3120.32</v>
      </c>
      <c r="T356" s="3">
        <v>561.67999999999995</v>
      </c>
      <c r="U356" s="3">
        <f t="shared" si="86"/>
        <v>280.83999999999997</v>
      </c>
      <c r="V356" s="3">
        <v>0</v>
      </c>
      <c r="W356" s="3">
        <f t="shared" si="87"/>
        <v>280.83999999999997</v>
      </c>
      <c r="X356" s="3">
        <v>0</v>
      </c>
      <c r="Y356" s="3">
        <f t="shared" si="81"/>
        <v>18</v>
      </c>
      <c r="Z356" s="3" t="s">
        <v>39</v>
      </c>
    </row>
    <row r="357" spans="1:26" x14ac:dyDescent="0.25">
      <c r="A357" t="s">
        <v>304</v>
      </c>
      <c r="B357" t="s">
        <v>485</v>
      </c>
      <c r="C357" t="s">
        <v>27</v>
      </c>
      <c r="D357" t="s">
        <v>28</v>
      </c>
      <c r="E357" t="s">
        <v>29</v>
      </c>
      <c r="F357" t="s">
        <v>32</v>
      </c>
      <c r="G357" t="s">
        <v>33</v>
      </c>
      <c r="H357" t="s">
        <v>32</v>
      </c>
      <c r="I357" s="2">
        <v>43089</v>
      </c>
      <c r="J357" t="s">
        <v>35</v>
      </c>
      <c r="K357" t="s">
        <v>37</v>
      </c>
      <c r="M357" t="s">
        <v>488</v>
      </c>
      <c r="N357" s="1" t="s">
        <v>486</v>
      </c>
      <c r="O357" t="s">
        <v>487</v>
      </c>
      <c r="P357" t="s">
        <v>38</v>
      </c>
      <c r="Q357">
        <v>1</v>
      </c>
      <c r="R357">
        <v>20.3125</v>
      </c>
      <c r="S357">
        <v>20.3125</v>
      </c>
      <c r="T357">
        <v>5.6875</v>
      </c>
      <c r="U357">
        <v>2.84375</v>
      </c>
      <c r="V357">
        <v>0</v>
      </c>
      <c r="W357">
        <v>2.84375</v>
      </c>
      <c r="X357">
        <v>0</v>
      </c>
      <c r="Y357">
        <f t="shared" si="81"/>
        <v>28</v>
      </c>
      <c r="Z357" t="s">
        <v>39</v>
      </c>
    </row>
    <row r="358" spans="1:26" x14ac:dyDescent="0.25">
      <c r="A358" t="s">
        <v>304</v>
      </c>
      <c r="B358" t="s">
        <v>485</v>
      </c>
      <c r="C358" t="s">
        <v>27</v>
      </c>
      <c r="D358" t="s">
        <v>28</v>
      </c>
      <c r="E358" t="s">
        <v>29</v>
      </c>
      <c r="F358" t="s">
        <v>32</v>
      </c>
      <c r="G358" t="s">
        <v>33</v>
      </c>
      <c r="H358" t="s">
        <v>32</v>
      </c>
      <c r="I358" s="2">
        <v>43089</v>
      </c>
      <c r="J358" t="s">
        <v>35</v>
      </c>
      <c r="K358" t="s">
        <v>37</v>
      </c>
      <c r="M358" t="s">
        <v>488</v>
      </c>
      <c r="N358" s="1" t="s">
        <v>489</v>
      </c>
      <c r="O358" t="s">
        <v>490</v>
      </c>
      <c r="P358" t="s">
        <v>38</v>
      </c>
      <c r="Q358">
        <v>1</v>
      </c>
      <c r="R358">
        <v>359.32202999999998</v>
      </c>
      <c r="S358">
        <v>359.32202999999998</v>
      </c>
      <c r="T358">
        <v>64.677970000000002</v>
      </c>
      <c r="U358">
        <v>32.338982999999999</v>
      </c>
      <c r="V358">
        <v>0</v>
      </c>
      <c r="W358">
        <v>32.338982999999999</v>
      </c>
      <c r="X358">
        <v>0</v>
      </c>
      <c r="Y358">
        <f t="shared" si="81"/>
        <v>18</v>
      </c>
      <c r="Z358" t="s">
        <v>39</v>
      </c>
    </row>
    <row r="359" spans="1:26" s="3" customFormat="1" x14ac:dyDescent="0.25">
      <c r="A359" s="3" t="s">
        <v>304</v>
      </c>
      <c r="B359" s="3" t="s">
        <v>485</v>
      </c>
      <c r="C359" s="3" t="s">
        <v>27</v>
      </c>
      <c r="D359" s="3" t="s">
        <v>28</v>
      </c>
      <c r="E359" s="3" t="s">
        <v>29</v>
      </c>
      <c r="F359" s="3" t="s">
        <v>32</v>
      </c>
      <c r="G359" s="3" t="s">
        <v>33</v>
      </c>
      <c r="H359" s="3" t="s">
        <v>32</v>
      </c>
      <c r="I359" s="4">
        <v>43089</v>
      </c>
      <c r="J359" s="3" t="s">
        <v>35</v>
      </c>
      <c r="K359" s="3" t="s">
        <v>37</v>
      </c>
      <c r="M359" s="3" t="s">
        <v>488</v>
      </c>
      <c r="N359" s="5" t="s">
        <v>491</v>
      </c>
      <c r="O359" s="3" t="s">
        <v>492</v>
      </c>
      <c r="P359" s="3" t="s">
        <v>194</v>
      </c>
      <c r="Q359" s="3">
        <v>2</v>
      </c>
      <c r="R359" s="3">
        <v>783.89831000000004</v>
      </c>
      <c r="S359" s="3">
        <v>1567.7966200000001</v>
      </c>
      <c r="T359" s="3">
        <v>0</v>
      </c>
      <c r="U359" s="3">
        <f>+T359/2</f>
        <v>0</v>
      </c>
      <c r="V359" s="3">
        <v>0</v>
      </c>
      <c r="W359" s="3">
        <f>+T359/2</f>
        <v>0</v>
      </c>
      <c r="X359" s="3">
        <v>0</v>
      </c>
      <c r="Y359" s="3">
        <f t="shared" si="81"/>
        <v>0</v>
      </c>
      <c r="Z359" s="3" t="s">
        <v>39</v>
      </c>
    </row>
    <row r="360" spans="1:26" x14ac:dyDescent="0.25">
      <c r="A360" t="s">
        <v>304</v>
      </c>
      <c r="B360" t="s">
        <v>485</v>
      </c>
      <c r="C360" t="s">
        <v>27</v>
      </c>
      <c r="D360" t="s">
        <v>28</v>
      </c>
      <c r="E360" t="s">
        <v>29</v>
      </c>
      <c r="F360" t="s">
        <v>32</v>
      </c>
      <c r="G360" t="s">
        <v>33</v>
      </c>
      <c r="H360" t="s">
        <v>32</v>
      </c>
      <c r="I360" s="2">
        <v>43089</v>
      </c>
      <c r="J360" t="s">
        <v>35</v>
      </c>
      <c r="K360" t="s">
        <v>37</v>
      </c>
      <c r="M360" t="s">
        <v>488</v>
      </c>
      <c r="N360" s="1" t="s">
        <v>493</v>
      </c>
      <c r="O360" t="s">
        <v>494</v>
      </c>
      <c r="P360" t="s">
        <v>38</v>
      </c>
      <c r="Q360">
        <v>1</v>
      </c>
      <c r="R360">
        <v>63.28125</v>
      </c>
      <c r="S360">
        <v>63.28125</v>
      </c>
      <c r="T360">
        <v>17.71875</v>
      </c>
      <c r="U360">
        <v>8.859375</v>
      </c>
      <c r="V360">
        <v>0</v>
      </c>
      <c r="W360">
        <v>8.859375</v>
      </c>
      <c r="X360">
        <v>0</v>
      </c>
      <c r="Y360">
        <f t="shared" si="81"/>
        <v>28</v>
      </c>
      <c r="Z360" t="s">
        <v>39</v>
      </c>
    </row>
    <row r="361" spans="1:26" x14ac:dyDescent="0.25">
      <c r="A361" t="s">
        <v>304</v>
      </c>
      <c r="B361" t="s">
        <v>495</v>
      </c>
      <c r="C361" t="s">
        <v>27</v>
      </c>
      <c r="D361" t="s">
        <v>79</v>
      </c>
      <c r="E361" t="s">
        <v>29</v>
      </c>
      <c r="F361" t="s">
        <v>32</v>
      </c>
      <c r="G361" t="s">
        <v>33</v>
      </c>
      <c r="H361" t="s">
        <v>32</v>
      </c>
      <c r="I361" s="2">
        <v>43089</v>
      </c>
      <c r="J361" t="s">
        <v>41</v>
      </c>
      <c r="K361" t="s">
        <v>43</v>
      </c>
      <c r="M361" t="s">
        <v>498</v>
      </c>
      <c r="N361" s="1" t="s">
        <v>496</v>
      </c>
      <c r="O361" t="s">
        <v>497</v>
      </c>
      <c r="P361" t="s">
        <v>38</v>
      </c>
      <c r="Q361">
        <v>1</v>
      </c>
      <c r="R361">
        <v>1195.3125</v>
      </c>
      <c r="S361">
        <v>944.296875</v>
      </c>
      <c r="T361">
        <v>264.40312999999998</v>
      </c>
      <c r="U361">
        <v>132.20156299999999</v>
      </c>
      <c r="V361">
        <v>0</v>
      </c>
      <c r="W361">
        <v>132.20156299999999</v>
      </c>
      <c r="X361">
        <v>0</v>
      </c>
      <c r="Y361">
        <f t="shared" si="81"/>
        <v>28</v>
      </c>
      <c r="Z361" t="s">
        <v>39</v>
      </c>
    </row>
    <row r="362" spans="1:26" x14ac:dyDescent="0.25">
      <c r="A362" t="s">
        <v>304</v>
      </c>
      <c r="B362" t="s">
        <v>495</v>
      </c>
      <c r="C362" t="s">
        <v>27</v>
      </c>
      <c r="D362" t="s">
        <v>79</v>
      </c>
      <c r="E362" t="s">
        <v>29</v>
      </c>
      <c r="F362" t="s">
        <v>32</v>
      </c>
      <c r="G362" t="s">
        <v>33</v>
      </c>
      <c r="H362" t="s">
        <v>32</v>
      </c>
      <c r="I362" s="2">
        <v>43089</v>
      </c>
      <c r="J362" t="s">
        <v>41</v>
      </c>
      <c r="K362" t="s">
        <v>43</v>
      </c>
      <c r="M362" t="s">
        <v>498</v>
      </c>
      <c r="N362" s="1" t="s">
        <v>499</v>
      </c>
      <c r="O362" t="s">
        <v>500</v>
      </c>
      <c r="P362" t="s">
        <v>38</v>
      </c>
      <c r="Q362">
        <v>1</v>
      </c>
      <c r="R362">
        <v>215.25424000000001</v>
      </c>
      <c r="S362">
        <v>150.67796799999999</v>
      </c>
      <c r="T362">
        <v>27.122029999999999</v>
      </c>
      <c r="U362">
        <v>13.561017</v>
      </c>
      <c r="V362">
        <v>0</v>
      </c>
      <c r="W362">
        <v>13.561017</v>
      </c>
      <c r="X362">
        <v>0</v>
      </c>
      <c r="Y362">
        <f t="shared" si="81"/>
        <v>18</v>
      </c>
      <c r="Z362" t="s">
        <v>39</v>
      </c>
    </row>
    <row r="363" spans="1:26" x14ac:dyDescent="0.25">
      <c r="A363" t="s">
        <v>304</v>
      </c>
      <c r="B363" t="s">
        <v>495</v>
      </c>
      <c r="C363" t="s">
        <v>27</v>
      </c>
      <c r="D363" t="s">
        <v>79</v>
      </c>
      <c r="E363" t="s">
        <v>29</v>
      </c>
      <c r="F363" t="s">
        <v>32</v>
      </c>
      <c r="G363" t="s">
        <v>33</v>
      </c>
      <c r="H363" t="s">
        <v>32</v>
      </c>
      <c r="I363" s="2">
        <v>43089</v>
      </c>
      <c r="J363" t="s">
        <v>41</v>
      </c>
      <c r="K363" t="s">
        <v>43</v>
      </c>
      <c r="M363" t="s">
        <v>498</v>
      </c>
      <c r="N363" s="1" t="s">
        <v>501</v>
      </c>
      <c r="O363" t="s">
        <v>502</v>
      </c>
      <c r="P363" t="s">
        <v>38</v>
      </c>
      <c r="Q363">
        <v>1</v>
      </c>
      <c r="R363">
        <v>675.78125</v>
      </c>
      <c r="S363">
        <v>533.8671875</v>
      </c>
      <c r="T363">
        <v>149.48281</v>
      </c>
      <c r="U363">
        <v>74.741406999999995</v>
      </c>
      <c r="V363">
        <v>0</v>
      </c>
      <c r="W363">
        <v>74.741405999999998</v>
      </c>
      <c r="X363">
        <v>0</v>
      </c>
      <c r="Y363">
        <f t="shared" si="81"/>
        <v>28</v>
      </c>
      <c r="Z363" t="s">
        <v>39</v>
      </c>
    </row>
    <row r="364" spans="1:26" x14ac:dyDescent="0.25">
      <c r="A364" t="s">
        <v>304</v>
      </c>
      <c r="B364" t="s">
        <v>495</v>
      </c>
      <c r="C364" t="s">
        <v>27</v>
      </c>
      <c r="D364" t="s">
        <v>79</v>
      </c>
      <c r="E364" t="s">
        <v>29</v>
      </c>
      <c r="F364" t="s">
        <v>32</v>
      </c>
      <c r="G364" t="s">
        <v>33</v>
      </c>
      <c r="H364" t="s">
        <v>32</v>
      </c>
      <c r="I364" s="2">
        <v>43089</v>
      </c>
      <c r="J364" t="s">
        <v>41</v>
      </c>
      <c r="K364" t="s">
        <v>43</v>
      </c>
      <c r="M364" t="s">
        <v>498</v>
      </c>
      <c r="N364" s="1" t="s">
        <v>503</v>
      </c>
      <c r="O364" t="s">
        <v>504</v>
      </c>
      <c r="P364" t="s">
        <v>38</v>
      </c>
      <c r="Q364">
        <v>1</v>
      </c>
      <c r="R364">
        <v>258.47458</v>
      </c>
      <c r="S364">
        <v>180.93220600000001</v>
      </c>
      <c r="T364">
        <v>32.567799999999998</v>
      </c>
      <c r="U364">
        <v>16.283898000000001</v>
      </c>
      <c r="V364">
        <v>0</v>
      </c>
      <c r="W364">
        <v>16.283898000000001</v>
      </c>
      <c r="X364">
        <v>0</v>
      </c>
      <c r="Y364">
        <f t="shared" si="81"/>
        <v>18</v>
      </c>
      <c r="Z364" t="s">
        <v>39</v>
      </c>
    </row>
    <row r="365" spans="1:26" s="3" customFormat="1" x14ac:dyDescent="0.25">
      <c r="A365" s="3" t="s">
        <v>304</v>
      </c>
      <c r="B365" s="3" t="s">
        <v>495</v>
      </c>
      <c r="C365" s="3" t="s">
        <v>27</v>
      </c>
      <c r="D365" s="3" t="s">
        <v>79</v>
      </c>
      <c r="E365" s="3" t="s">
        <v>29</v>
      </c>
      <c r="F365" s="3" t="s">
        <v>32</v>
      </c>
      <c r="G365" s="3" t="s">
        <v>33</v>
      </c>
      <c r="H365" s="3" t="s">
        <v>32</v>
      </c>
      <c r="I365" s="4">
        <v>43089</v>
      </c>
      <c r="J365" s="3" t="s">
        <v>41</v>
      </c>
      <c r="K365" s="3" t="s">
        <v>43</v>
      </c>
      <c r="M365" s="3" t="s">
        <v>498</v>
      </c>
      <c r="N365" s="5" t="s">
        <v>505</v>
      </c>
      <c r="O365" s="3" t="s">
        <v>506</v>
      </c>
      <c r="P365" s="3" t="s">
        <v>38</v>
      </c>
      <c r="Q365" s="3">
        <v>3</v>
      </c>
      <c r="R365" s="3">
        <v>228.125</v>
      </c>
      <c r="S365" s="3">
        <v>516.90843749999999</v>
      </c>
      <c r="T365" s="3">
        <v>144.73437000000001</v>
      </c>
      <c r="U365" s="3">
        <f>+T365/2</f>
        <v>72.367185000000006</v>
      </c>
      <c r="V365" s="3">
        <v>0</v>
      </c>
      <c r="W365" s="3">
        <f>+T365/2</f>
        <v>72.367185000000006</v>
      </c>
      <c r="X365" s="3">
        <v>0</v>
      </c>
      <c r="Y365" s="3">
        <f t="shared" si="81"/>
        <v>28</v>
      </c>
      <c r="Z365" s="3" t="s">
        <v>39</v>
      </c>
    </row>
    <row r="366" spans="1:26" x14ac:dyDescent="0.25">
      <c r="A366" t="s">
        <v>304</v>
      </c>
      <c r="B366" t="s">
        <v>495</v>
      </c>
      <c r="C366" t="s">
        <v>27</v>
      </c>
      <c r="D366" t="s">
        <v>79</v>
      </c>
      <c r="E366" t="s">
        <v>29</v>
      </c>
      <c r="F366" t="s">
        <v>32</v>
      </c>
      <c r="G366" t="s">
        <v>33</v>
      </c>
      <c r="H366" t="s">
        <v>32</v>
      </c>
      <c r="I366" s="2">
        <v>43089</v>
      </c>
      <c r="J366" t="s">
        <v>41</v>
      </c>
      <c r="K366" t="s">
        <v>43</v>
      </c>
      <c r="M366" t="s">
        <v>498</v>
      </c>
      <c r="N366" s="1" t="s">
        <v>112</v>
      </c>
      <c r="O366" t="s">
        <v>113</v>
      </c>
      <c r="P366" t="s">
        <v>38</v>
      </c>
      <c r="Q366">
        <v>1</v>
      </c>
      <c r="R366">
        <v>803.90625</v>
      </c>
      <c r="S366">
        <v>694.81617189999997</v>
      </c>
      <c r="T366">
        <v>194.54853</v>
      </c>
      <c r="U366">
        <v>97.274264000000002</v>
      </c>
      <c r="V366">
        <v>0</v>
      </c>
      <c r="W366">
        <v>97.274264000000002</v>
      </c>
      <c r="X366">
        <v>0</v>
      </c>
      <c r="Y366">
        <f t="shared" si="81"/>
        <v>28</v>
      </c>
      <c r="Z366" t="s">
        <v>39</v>
      </c>
    </row>
    <row r="367" spans="1:26" x14ac:dyDescent="0.25">
      <c r="A367" t="s">
        <v>304</v>
      </c>
      <c r="B367" t="s">
        <v>495</v>
      </c>
      <c r="C367" t="s">
        <v>27</v>
      </c>
      <c r="D367" t="s">
        <v>79</v>
      </c>
      <c r="E367" t="s">
        <v>29</v>
      </c>
      <c r="F367" t="s">
        <v>32</v>
      </c>
      <c r="G367" t="s">
        <v>33</v>
      </c>
      <c r="H367" t="s">
        <v>32</v>
      </c>
      <c r="I367" s="2">
        <v>43089</v>
      </c>
      <c r="J367" t="s">
        <v>41</v>
      </c>
      <c r="K367" t="s">
        <v>43</v>
      </c>
      <c r="M367" t="s">
        <v>498</v>
      </c>
      <c r="N367" s="1" t="s">
        <v>507</v>
      </c>
      <c r="O367" t="s">
        <v>508</v>
      </c>
      <c r="P367" t="s">
        <v>38</v>
      </c>
      <c r="Q367">
        <v>1</v>
      </c>
      <c r="R367">
        <v>795.3125</v>
      </c>
      <c r="S367">
        <v>628.296875</v>
      </c>
      <c r="T367">
        <v>175.92312999999999</v>
      </c>
      <c r="U367">
        <v>87.961562999999998</v>
      </c>
      <c r="V367">
        <v>0</v>
      </c>
      <c r="W367">
        <v>87.961562999999998</v>
      </c>
      <c r="X367">
        <v>0</v>
      </c>
      <c r="Y367">
        <f t="shared" si="81"/>
        <v>28</v>
      </c>
      <c r="Z367" t="s">
        <v>39</v>
      </c>
    </row>
    <row r="368" spans="1:26" x14ac:dyDescent="0.25">
      <c r="A368" t="s">
        <v>304</v>
      </c>
      <c r="B368" t="s">
        <v>509</v>
      </c>
      <c r="C368" t="s">
        <v>27</v>
      </c>
      <c r="D368" t="s">
        <v>79</v>
      </c>
      <c r="E368" t="s">
        <v>29</v>
      </c>
      <c r="F368" t="s">
        <v>32</v>
      </c>
      <c r="G368" t="s">
        <v>33</v>
      </c>
      <c r="H368" t="s">
        <v>32</v>
      </c>
      <c r="I368" s="2">
        <v>43089</v>
      </c>
      <c r="J368" t="s">
        <v>35</v>
      </c>
      <c r="K368" t="s">
        <v>37</v>
      </c>
      <c r="M368" t="s">
        <v>512</v>
      </c>
      <c r="N368" s="1" t="s">
        <v>510</v>
      </c>
      <c r="O368" t="s">
        <v>511</v>
      </c>
      <c r="P368" t="s">
        <v>38</v>
      </c>
      <c r="Q368">
        <v>1</v>
      </c>
      <c r="R368">
        <v>9980.4687400000003</v>
      </c>
      <c r="S368">
        <v>9980.4687400000003</v>
      </c>
      <c r="T368">
        <v>2794.5312600000002</v>
      </c>
      <c r="U368">
        <v>1397.2656300000001</v>
      </c>
      <c r="V368">
        <v>0</v>
      </c>
      <c r="W368">
        <v>1397.265625</v>
      </c>
      <c r="X368">
        <v>0</v>
      </c>
      <c r="Y368">
        <f t="shared" si="81"/>
        <v>28</v>
      </c>
      <c r="Z368" t="s">
        <v>39</v>
      </c>
    </row>
    <row r="369" spans="1:26" x14ac:dyDescent="0.25">
      <c r="A369" t="s">
        <v>304</v>
      </c>
      <c r="B369" t="s">
        <v>509</v>
      </c>
      <c r="C369" t="s">
        <v>27</v>
      </c>
      <c r="D369" t="s">
        <v>79</v>
      </c>
      <c r="E369" t="s">
        <v>29</v>
      </c>
      <c r="F369" t="s">
        <v>32</v>
      </c>
      <c r="G369" t="s">
        <v>33</v>
      </c>
      <c r="H369" t="s">
        <v>32</v>
      </c>
      <c r="I369" s="2">
        <v>43089</v>
      </c>
      <c r="J369" t="s">
        <v>35</v>
      </c>
      <c r="K369" t="s">
        <v>37</v>
      </c>
      <c r="M369" t="s">
        <v>512</v>
      </c>
      <c r="N369" s="1" t="s">
        <v>513</v>
      </c>
      <c r="O369" t="s">
        <v>514</v>
      </c>
      <c r="P369" t="s">
        <v>38</v>
      </c>
      <c r="Q369">
        <v>1</v>
      </c>
      <c r="R369">
        <v>6065.625</v>
      </c>
      <c r="S369">
        <v>6065.625</v>
      </c>
      <c r="T369">
        <v>1698.375</v>
      </c>
      <c r="U369">
        <v>849.18750299999999</v>
      </c>
      <c r="V369">
        <v>0</v>
      </c>
      <c r="W369">
        <v>849.1875</v>
      </c>
      <c r="X369">
        <v>0</v>
      </c>
      <c r="Y369">
        <f t="shared" si="81"/>
        <v>28</v>
      </c>
      <c r="Z369" t="s">
        <v>39</v>
      </c>
    </row>
    <row r="370" spans="1:26" x14ac:dyDescent="0.25">
      <c r="A370" t="s">
        <v>304</v>
      </c>
      <c r="B370" t="s">
        <v>509</v>
      </c>
      <c r="C370" t="s">
        <v>27</v>
      </c>
      <c r="D370" t="s">
        <v>79</v>
      </c>
      <c r="E370" t="s">
        <v>29</v>
      </c>
      <c r="F370" t="s">
        <v>32</v>
      </c>
      <c r="G370" t="s">
        <v>33</v>
      </c>
      <c r="H370" t="s">
        <v>32</v>
      </c>
      <c r="I370" s="2">
        <v>43089</v>
      </c>
      <c r="J370" t="s">
        <v>35</v>
      </c>
      <c r="K370" t="s">
        <v>37</v>
      </c>
      <c r="M370" t="s">
        <v>512</v>
      </c>
      <c r="N370" s="1" t="s">
        <v>515</v>
      </c>
      <c r="O370" t="s">
        <v>511</v>
      </c>
      <c r="P370" t="s">
        <v>38</v>
      </c>
      <c r="Q370">
        <v>1</v>
      </c>
      <c r="R370">
        <v>8499.21875</v>
      </c>
      <c r="S370">
        <v>8499.21875</v>
      </c>
      <c r="T370">
        <v>2379.78125</v>
      </c>
      <c r="U370">
        <v>1189.890629</v>
      </c>
      <c r="V370">
        <v>0</v>
      </c>
      <c r="W370">
        <v>1189.890625</v>
      </c>
      <c r="X370">
        <v>0</v>
      </c>
      <c r="Y370">
        <f t="shared" si="81"/>
        <v>28</v>
      </c>
      <c r="Z370" t="s">
        <v>39</v>
      </c>
    </row>
    <row r="371" spans="1:26" s="3" customFormat="1" x14ac:dyDescent="0.25">
      <c r="A371" s="3" t="s">
        <v>304</v>
      </c>
      <c r="B371" s="3" t="s">
        <v>509</v>
      </c>
      <c r="C371" s="3" t="s">
        <v>27</v>
      </c>
      <c r="D371" s="3" t="s">
        <v>79</v>
      </c>
      <c r="E371" s="3" t="s">
        <v>29</v>
      </c>
      <c r="F371" s="3" t="s">
        <v>32</v>
      </c>
      <c r="G371" s="3" t="s">
        <v>33</v>
      </c>
      <c r="H371" s="3" t="s">
        <v>32</v>
      </c>
      <c r="I371" s="4">
        <v>43089</v>
      </c>
      <c r="J371" s="3" t="s">
        <v>35</v>
      </c>
      <c r="K371" s="3" t="s">
        <v>37</v>
      </c>
      <c r="M371" s="3" t="s">
        <v>512</v>
      </c>
      <c r="N371" s="5" t="s">
        <v>516</v>
      </c>
      <c r="O371" s="3" t="s">
        <v>517</v>
      </c>
      <c r="P371" s="3" t="s">
        <v>38</v>
      </c>
      <c r="Q371" s="3">
        <v>2</v>
      </c>
      <c r="R371" s="3">
        <v>29410.156230000001</v>
      </c>
      <c r="S371" s="3">
        <v>58820.312460000001</v>
      </c>
      <c r="T371" s="3">
        <v>16469.687539999999</v>
      </c>
      <c r="U371" s="3">
        <f>+T371/2</f>
        <v>8234.8437699999995</v>
      </c>
      <c r="V371" s="3">
        <v>0</v>
      </c>
      <c r="W371" s="3">
        <f>+T371/2</f>
        <v>8234.8437699999995</v>
      </c>
      <c r="X371" s="3">
        <v>0</v>
      </c>
      <c r="Y371" s="3">
        <f t="shared" si="81"/>
        <v>28</v>
      </c>
      <c r="Z371" s="3" t="s">
        <v>39</v>
      </c>
    </row>
    <row r="372" spans="1:26" x14ac:dyDescent="0.25">
      <c r="A372" t="s">
        <v>304</v>
      </c>
      <c r="B372" t="s">
        <v>509</v>
      </c>
      <c r="C372" t="s">
        <v>27</v>
      </c>
      <c r="D372" t="s">
        <v>79</v>
      </c>
      <c r="E372" t="s">
        <v>29</v>
      </c>
      <c r="F372" t="s">
        <v>32</v>
      </c>
      <c r="G372" t="s">
        <v>33</v>
      </c>
      <c r="H372" t="s">
        <v>32</v>
      </c>
      <c r="I372" s="2">
        <v>43089</v>
      </c>
      <c r="J372" t="s">
        <v>35</v>
      </c>
      <c r="K372" t="s">
        <v>37</v>
      </c>
      <c r="M372" t="s">
        <v>512</v>
      </c>
      <c r="N372" s="1" t="s">
        <v>518</v>
      </c>
      <c r="O372" t="s">
        <v>514</v>
      </c>
      <c r="P372" t="s">
        <v>38</v>
      </c>
      <c r="Q372">
        <v>1</v>
      </c>
      <c r="R372">
        <v>8788.28125</v>
      </c>
      <c r="S372">
        <v>8788.28125</v>
      </c>
      <c r="T372">
        <v>2460.7187600000002</v>
      </c>
      <c r="U372">
        <v>1230.3593800000001</v>
      </c>
      <c r="V372">
        <v>0</v>
      </c>
      <c r="W372">
        <v>1230.359375</v>
      </c>
      <c r="X372">
        <v>0</v>
      </c>
      <c r="Y372">
        <f t="shared" si="81"/>
        <v>28</v>
      </c>
      <c r="Z372" t="s">
        <v>39</v>
      </c>
    </row>
    <row r="373" spans="1:26" s="3" customFormat="1" x14ac:dyDescent="0.25">
      <c r="A373" s="3" t="s">
        <v>304</v>
      </c>
      <c r="B373" s="3" t="s">
        <v>509</v>
      </c>
      <c r="C373" s="3" t="s">
        <v>27</v>
      </c>
      <c r="D373" s="3" t="s">
        <v>79</v>
      </c>
      <c r="E373" s="3" t="s">
        <v>29</v>
      </c>
      <c r="F373" s="3" t="s">
        <v>32</v>
      </c>
      <c r="G373" s="3" t="s">
        <v>33</v>
      </c>
      <c r="H373" s="3" t="s">
        <v>32</v>
      </c>
      <c r="I373" s="4">
        <v>43089</v>
      </c>
      <c r="J373" s="3" t="s">
        <v>35</v>
      </c>
      <c r="K373" s="3" t="s">
        <v>37</v>
      </c>
      <c r="M373" s="3" t="s">
        <v>512</v>
      </c>
      <c r="N373" s="5" t="s">
        <v>519</v>
      </c>
      <c r="O373" s="3" t="s">
        <v>520</v>
      </c>
      <c r="P373" s="3" t="s">
        <v>38</v>
      </c>
      <c r="Q373" s="3">
        <v>2</v>
      </c>
      <c r="R373" s="3">
        <v>3207.03125</v>
      </c>
      <c r="S373" s="3">
        <v>6414.0625</v>
      </c>
      <c r="T373" s="3">
        <v>1795.9375</v>
      </c>
      <c r="U373" s="3">
        <f>+T373/2</f>
        <v>897.96875</v>
      </c>
      <c r="V373" s="3">
        <v>0</v>
      </c>
      <c r="W373" s="3">
        <f>+T373/2</f>
        <v>897.96875</v>
      </c>
      <c r="X373" s="3">
        <v>0</v>
      </c>
      <c r="Y373" s="3">
        <f t="shared" si="81"/>
        <v>28</v>
      </c>
      <c r="Z373" s="3" t="s">
        <v>39</v>
      </c>
    </row>
    <row r="374" spans="1:26" x14ac:dyDescent="0.25">
      <c r="A374" t="s">
        <v>304</v>
      </c>
      <c r="B374" t="s">
        <v>509</v>
      </c>
      <c r="C374" t="s">
        <v>27</v>
      </c>
      <c r="D374" t="s">
        <v>79</v>
      </c>
      <c r="E374" t="s">
        <v>29</v>
      </c>
      <c r="F374" t="s">
        <v>32</v>
      </c>
      <c r="G374" t="s">
        <v>33</v>
      </c>
      <c r="H374" t="s">
        <v>32</v>
      </c>
      <c r="I374" s="2">
        <v>43089</v>
      </c>
      <c r="J374" t="s">
        <v>35</v>
      </c>
      <c r="K374" t="s">
        <v>37</v>
      </c>
      <c r="M374" t="s">
        <v>512</v>
      </c>
      <c r="N374" s="1" t="s">
        <v>521</v>
      </c>
      <c r="O374" t="s">
        <v>517</v>
      </c>
      <c r="P374" t="s">
        <v>38</v>
      </c>
      <c r="Q374">
        <v>1</v>
      </c>
      <c r="R374">
        <v>11860.15624</v>
      </c>
      <c r="S374">
        <v>11860.15624</v>
      </c>
      <c r="T374">
        <v>3320.8437600000002</v>
      </c>
      <c r="U374">
        <v>1660.421881</v>
      </c>
      <c r="V374">
        <v>0</v>
      </c>
      <c r="W374">
        <v>1660.421875</v>
      </c>
      <c r="X374">
        <v>0</v>
      </c>
      <c r="Y374">
        <f t="shared" si="81"/>
        <v>28</v>
      </c>
      <c r="Z374" t="s">
        <v>39</v>
      </c>
    </row>
    <row r="375" spans="1:26" x14ac:dyDescent="0.25">
      <c r="A375" t="s">
        <v>304</v>
      </c>
      <c r="B375" t="s">
        <v>509</v>
      </c>
      <c r="C375" t="s">
        <v>27</v>
      </c>
      <c r="D375" t="s">
        <v>79</v>
      </c>
      <c r="E375" t="s">
        <v>29</v>
      </c>
      <c r="F375" t="s">
        <v>32</v>
      </c>
      <c r="G375" t="s">
        <v>33</v>
      </c>
      <c r="H375" t="s">
        <v>32</v>
      </c>
      <c r="I375" s="2">
        <v>43089</v>
      </c>
      <c r="J375" t="s">
        <v>35</v>
      </c>
      <c r="K375" t="s">
        <v>37</v>
      </c>
      <c r="M375" t="s">
        <v>512</v>
      </c>
      <c r="N375" s="1" t="s">
        <v>522</v>
      </c>
      <c r="O375" t="s">
        <v>514</v>
      </c>
      <c r="P375" t="s">
        <v>38</v>
      </c>
      <c r="Q375">
        <v>1</v>
      </c>
      <c r="R375">
        <v>6936.71875</v>
      </c>
      <c r="S375">
        <v>6936.71875</v>
      </c>
      <c r="T375">
        <v>1942.28125</v>
      </c>
      <c r="U375">
        <v>971.14062899999999</v>
      </c>
      <c r="V375">
        <v>0</v>
      </c>
      <c r="W375">
        <v>971.140625</v>
      </c>
      <c r="X375">
        <v>0</v>
      </c>
      <c r="Y375">
        <f t="shared" si="81"/>
        <v>28</v>
      </c>
      <c r="Z375" t="s">
        <v>39</v>
      </c>
    </row>
    <row r="376" spans="1:26" s="3" customFormat="1" x14ac:dyDescent="0.25">
      <c r="A376" s="3" t="s">
        <v>304</v>
      </c>
      <c r="B376" s="3" t="s">
        <v>509</v>
      </c>
      <c r="C376" s="3" t="s">
        <v>27</v>
      </c>
      <c r="D376" s="3" t="s">
        <v>79</v>
      </c>
      <c r="E376" s="3" t="s">
        <v>29</v>
      </c>
      <c r="F376" s="3" t="s">
        <v>32</v>
      </c>
      <c r="G376" s="3" t="s">
        <v>33</v>
      </c>
      <c r="H376" s="3" t="s">
        <v>32</v>
      </c>
      <c r="I376" s="4">
        <v>43089</v>
      </c>
      <c r="J376" s="3" t="s">
        <v>35</v>
      </c>
      <c r="K376" s="3" t="s">
        <v>37</v>
      </c>
      <c r="M376" s="3" t="s">
        <v>512</v>
      </c>
      <c r="N376" s="5" t="s">
        <v>523</v>
      </c>
      <c r="O376" s="3" t="s">
        <v>524</v>
      </c>
      <c r="P376" s="3" t="s">
        <v>38</v>
      </c>
      <c r="Q376" s="3">
        <v>2</v>
      </c>
      <c r="R376" s="3">
        <v>260.9375</v>
      </c>
      <c r="S376" s="3">
        <v>521.875</v>
      </c>
      <c r="T376" s="3">
        <v>146.125</v>
      </c>
      <c r="U376" s="3">
        <f t="shared" ref="U376:U377" si="88">+T376/2</f>
        <v>73.0625</v>
      </c>
      <c r="V376" s="3">
        <v>0</v>
      </c>
      <c r="W376" s="3">
        <f t="shared" ref="W376:W377" si="89">+T376/2</f>
        <v>73.0625</v>
      </c>
      <c r="X376" s="3">
        <v>0</v>
      </c>
      <c r="Y376" s="3">
        <f t="shared" si="81"/>
        <v>28</v>
      </c>
      <c r="Z376" s="3" t="s">
        <v>39</v>
      </c>
    </row>
    <row r="377" spans="1:26" s="3" customFormat="1" x14ac:dyDescent="0.25">
      <c r="A377" s="3" t="s">
        <v>304</v>
      </c>
      <c r="B377" s="3" t="s">
        <v>509</v>
      </c>
      <c r="C377" s="3" t="s">
        <v>27</v>
      </c>
      <c r="D377" s="3" t="s">
        <v>79</v>
      </c>
      <c r="E377" s="3" t="s">
        <v>29</v>
      </c>
      <c r="F377" s="3" t="s">
        <v>32</v>
      </c>
      <c r="G377" s="3" t="s">
        <v>33</v>
      </c>
      <c r="H377" s="3" t="s">
        <v>32</v>
      </c>
      <c r="I377" s="4">
        <v>43089</v>
      </c>
      <c r="J377" s="3" t="s">
        <v>35</v>
      </c>
      <c r="K377" s="3" t="s">
        <v>37</v>
      </c>
      <c r="M377" s="3" t="s">
        <v>512</v>
      </c>
      <c r="N377" s="5" t="s">
        <v>525</v>
      </c>
      <c r="O377" s="3" t="s">
        <v>524</v>
      </c>
      <c r="P377" s="3" t="s">
        <v>38</v>
      </c>
      <c r="Q377" s="3">
        <v>2</v>
      </c>
      <c r="R377" s="3">
        <v>251.5625</v>
      </c>
      <c r="S377" s="3">
        <v>503.125</v>
      </c>
      <c r="T377" s="3">
        <v>140.875</v>
      </c>
      <c r="U377" s="3">
        <f t="shared" si="88"/>
        <v>70.4375</v>
      </c>
      <c r="V377" s="3">
        <v>0</v>
      </c>
      <c r="W377" s="3">
        <f t="shared" si="89"/>
        <v>70.4375</v>
      </c>
      <c r="X377" s="3">
        <v>0</v>
      </c>
      <c r="Y377" s="3">
        <f t="shared" si="81"/>
        <v>28</v>
      </c>
      <c r="Z377" s="3" t="s">
        <v>39</v>
      </c>
    </row>
    <row r="378" spans="1:26" x14ac:dyDescent="0.25">
      <c r="A378" t="s">
        <v>304</v>
      </c>
      <c r="B378" t="s">
        <v>509</v>
      </c>
      <c r="C378" t="s">
        <v>27</v>
      </c>
      <c r="D378" t="s">
        <v>79</v>
      </c>
      <c r="E378" t="s">
        <v>29</v>
      </c>
      <c r="F378" t="s">
        <v>32</v>
      </c>
      <c r="G378" t="s">
        <v>33</v>
      </c>
      <c r="H378" t="s">
        <v>32</v>
      </c>
      <c r="I378" s="2">
        <v>43089</v>
      </c>
      <c r="J378" t="s">
        <v>35</v>
      </c>
      <c r="K378" t="s">
        <v>37</v>
      </c>
      <c r="M378" t="s">
        <v>512</v>
      </c>
      <c r="N378" s="1" t="s">
        <v>526</v>
      </c>
      <c r="O378" t="s">
        <v>527</v>
      </c>
      <c r="P378" t="s">
        <v>38</v>
      </c>
      <c r="Q378">
        <v>1</v>
      </c>
      <c r="R378">
        <v>636.71875</v>
      </c>
      <c r="S378">
        <v>636.71875</v>
      </c>
      <c r="T378">
        <v>178.28125</v>
      </c>
      <c r="U378">
        <v>89.140625</v>
      </c>
      <c r="V378">
        <v>0</v>
      </c>
      <c r="W378">
        <v>89.140625</v>
      </c>
      <c r="X378">
        <v>0</v>
      </c>
      <c r="Y378">
        <f t="shared" si="81"/>
        <v>28</v>
      </c>
      <c r="Z378" t="s">
        <v>39</v>
      </c>
    </row>
    <row r="379" spans="1:26" s="3" customFormat="1" x14ac:dyDescent="0.25">
      <c r="A379" s="3" t="s">
        <v>304</v>
      </c>
      <c r="B379" s="3" t="s">
        <v>509</v>
      </c>
      <c r="C379" s="3" t="s">
        <v>27</v>
      </c>
      <c r="D379" s="3" t="s">
        <v>79</v>
      </c>
      <c r="E379" s="3" t="s">
        <v>29</v>
      </c>
      <c r="F379" s="3" t="s">
        <v>32</v>
      </c>
      <c r="G379" s="3" t="s">
        <v>33</v>
      </c>
      <c r="H379" s="3" t="s">
        <v>118</v>
      </c>
      <c r="I379" s="4">
        <v>43089</v>
      </c>
      <c r="J379" s="3" t="s">
        <v>35</v>
      </c>
      <c r="K379" s="3" t="s">
        <v>37</v>
      </c>
      <c r="M379" s="3" t="s">
        <v>512</v>
      </c>
      <c r="N379" s="5" t="s">
        <v>528</v>
      </c>
      <c r="O379" s="3" t="s">
        <v>529</v>
      </c>
      <c r="P379" s="3" t="s">
        <v>38</v>
      </c>
      <c r="Q379" s="3">
        <v>2</v>
      </c>
      <c r="R379" s="3">
        <v>4467.96875</v>
      </c>
      <c r="S379" s="3">
        <v>8935.9375</v>
      </c>
      <c r="T379" s="3">
        <v>2502.0625</v>
      </c>
      <c r="U379" s="3">
        <f>+T379/2</f>
        <v>1251.03125</v>
      </c>
      <c r="V379" s="3">
        <v>0</v>
      </c>
      <c r="W379" s="3">
        <f>+T379/2</f>
        <v>1251.03125</v>
      </c>
      <c r="X379" s="3">
        <v>0</v>
      </c>
      <c r="Y379" s="3">
        <f t="shared" si="81"/>
        <v>28</v>
      </c>
      <c r="Z379" s="3" t="s">
        <v>39</v>
      </c>
    </row>
    <row r="380" spans="1:26" x14ac:dyDescent="0.25">
      <c r="A380" t="s">
        <v>304</v>
      </c>
      <c r="B380" t="s">
        <v>509</v>
      </c>
      <c r="C380" t="s">
        <v>27</v>
      </c>
      <c r="D380" t="s">
        <v>79</v>
      </c>
      <c r="E380" t="s">
        <v>29</v>
      </c>
      <c r="F380" t="s">
        <v>32</v>
      </c>
      <c r="G380" t="s">
        <v>33</v>
      </c>
      <c r="H380" t="s">
        <v>118</v>
      </c>
      <c r="I380" s="2">
        <v>43089</v>
      </c>
      <c r="J380" t="s">
        <v>35</v>
      </c>
      <c r="K380" t="s">
        <v>37</v>
      </c>
      <c r="M380" t="s">
        <v>512</v>
      </c>
      <c r="N380" s="1" t="s">
        <v>530</v>
      </c>
      <c r="O380" t="s">
        <v>531</v>
      </c>
      <c r="P380" t="s">
        <v>38</v>
      </c>
      <c r="Q380">
        <v>1</v>
      </c>
      <c r="R380">
        <v>12490.62499</v>
      </c>
      <c r="S380">
        <v>12490.62499</v>
      </c>
      <c r="T380">
        <v>3497.3750100000002</v>
      </c>
      <c r="U380">
        <v>1748.687506</v>
      </c>
      <c r="V380">
        <v>0</v>
      </c>
      <c r="W380">
        <v>1748.6875</v>
      </c>
      <c r="X380">
        <v>0</v>
      </c>
      <c r="Y380">
        <f t="shared" si="81"/>
        <v>28</v>
      </c>
      <c r="Z380" t="s">
        <v>39</v>
      </c>
    </row>
    <row r="381" spans="1:26" x14ac:dyDescent="0.25">
      <c r="A381" t="s">
        <v>304</v>
      </c>
      <c r="B381" t="s">
        <v>509</v>
      </c>
      <c r="C381" t="s">
        <v>27</v>
      </c>
      <c r="D381" t="s">
        <v>79</v>
      </c>
      <c r="E381" t="s">
        <v>29</v>
      </c>
      <c r="F381" t="s">
        <v>32</v>
      </c>
      <c r="G381" t="s">
        <v>33</v>
      </c>
      <c r="H381" t="s">
        <v>32</v>
      </c>
      <c r="I381" s="2">
        <v>43089</v>
      </c>
      <c r="J381" t="s">
        <v>35</v>
      </c>
      <c r="K381" t="s">
        <v>37</v>
      </c>
      <c r="M381" t="s">
        <v>512</v>
      </c>
      <c r="N381" s="1" t="s">
        <v>268</v>
      </c>
      <c r="O381" t="s">
        <v>269</v>
      </c>
      <c r="P381" t="s">
        <v>38</v>
      </c>
      <c r="Q381">
        <v>1</v>
      </c>
      <c r="R381">
        <v>307.03125</v>
      </c>
      <c r="S381">
        <v>307.03125</v>
      </c>
      <c r="T381">
        <v>85.96875</v>
      </c>
      <c r="U381">
        <v>42.984375</v>
      </c>
      <c r="V381">
        <v>0</v>
      </c>
      <c r="W381">
        <v>42.984375</v>
      </c>
      <c r="X381">
        <v>0</v>
      </c>
      <c r="Y381">
        <f t="shared" si="81"/>
        <v>28</v>
      </c>
      <c r="Z381" t="s">
        <v>39</v>
      </c>
    </row>
    <row r="382" spans="1:26" x14ac:dyDescent="0.25">
      <c r="A382" t="s">
        <v>304</v>
      </c>
      <c r="B382" t="s">
        <v>532</v>
      </c>
      <c r="C382" t="s">
        <v>27</v>
      </c>
      <c r="D382" t="s">
        <v>28</v>
      </c>
      <c r="E382" t="s">
        <v>29</v>
      </c>
      <c r="F382" t="s">
        <v>32</v>
      </c>
      <c r="G382" t="s">
        <v>33</v>
      </c>
      <c r="H382" t="s">
        <v>34</v>
      </c>
      <c r="I382" s="2">
        <v>43089</v>
      </c>
      <c r="J382" t="s">
        <v>41</v>
      </c>
      <c r="K382" t="s">
        <v>43</v>
      </c>
      <c r="M382" t="s">
        <v>533</v>
      </c>
      <c r="N382" s="1" t="s">
        <v>49</v>
      </c>
      <c r="O382" t="s">
        <v>50</v>
      </c>
      <c r="P382" t="s">
        <v>38</v>
      </c>
      <c r="Q382">
        <v>1</v>
      </c>
      <c r="R382">
        <v>984.74576000000002</v>
      </c>
      <c r="S382">
        <v>983.07169220000003</v>
      </c>
      <c r="T382">
        <v>176.9529</v>
      </c>
      <c r="U382">
        <v>88.476451999999995</v>
      </c>
      <c r="V382">
        <v>0</v>
      </c>
      <c r="W382">
        <v>88.476451999999995</v>
      </c>
      <c r="X382">
        <v>0</v>
      </c>
      <c r="Y382">
        <f t="shared" si="81"/>
        <v>18</v>
      </c>
      <c r="Z382" t="s">
        <v>39</v>
      </c>
    </row>
    <row r="383" spans="1:26" x14ac:dyDescent="0.25">
      <c r="A383" t="s">
        <v>304</v>
      </c>
      <c r="B383" t="s">
        <v>534</v>
      </c>
      <c r="C383" t="s">
        <v>27</v>
      </c>
      <c r="D383" t="s">
        <v>79</v>
      </c>
      <c r="E383" t="s">
        <v>29</v>
      </c>
      <c r="F383" t="s">
        <v>32</v>
      </c>
      <c r="G383" t="s">
        <v>33</v>
      </c>
      <c r="H383" t="s">
        <v>32</v>
      </c>
      <c r="I383" s="2">
        <v>43089</v>
      </c>
      <c r="J383" t="s">
        <v>35</v>
      </c>
      <c r="K383" t="s">
        <v>37</v>
      </c>
      <c r="M383" t="s">
        <v>535</v>
      </c>
      <c r="N383" s="1" t="s">
        <v>444</v>
      </c>
      <c r="O383" t="s">
        <v>445</v>
      </c>
      <c r="P383" t="s">
        <v>38</v>
      </c>
      <c r="Q383">
        <v>1</v>
      </c>
      <c r="R383">
        <v>722.03390000000002</v>
      </c>
      <c r="S383">
        <v>722.03390000000002</v>
      </c>
      <c r="T383">
        <v>129.96610000000001</v>
      </c>
      <c r="U383">
        <v>64.983051000000003</v>
      </c>
      <c r="V383">
        <v>0</v>
      </c>
      <c r="W383">
        <v>64.983050000000006</v>
      </c>
      <c r="X383">
        <v>0</v>
      </c>
      <c r="Y383">
        <f t="shared" si="81"/>
        <v>18</v>
      </c>
      <c r="Z383" t="s">
        <v>39</v>
      </c>
    </row>
    <row r="384" spans="1:26" x14ac:dyDescent="0.25">
      <c r="A384" t="s">
        <v>304</v>
      </c>
      <c r="B384" t="s">
        <v>534</v>
      </c>
      <c r="C384" t="s">
        <v>27</v>
      </c>
      <c r="D384" t="s">
        <v>79</v>
      </c>
      <c r="E384" t="s">
        <v>29</v>
      </c>
      <c r="F384" t="s">
        <v>32</v>
      </c>
      <c r="G384" t="s">
        <v>33</v>
      </c>
      <c r="H384" t="s">
        <v>32</v>
      </c>
      <c r="I384" s="2">
        <v>43089</v>
      </c>
      <c r="J384" t="s">
        <v>35</v>
      </c>
      <c r="K384" t="s">
        <v>37</v>
      </c>
      <c r="M384" t="s">
        <v>535</v>
      </c>
      <c r="N384" s="1" t="s">
        <v>370</v>
      </c>
      <c r="O384" t="s">
        <v>371</v>
      </c>
      <c r="P384" t="s">
        <v>38</v>
      </c>
      <c r="Q384">
        <v>1</v>
      </c>
      <c r="R384">
        <v>2001.6949199999999</v>
      </c>
      <c r="S384">
        <v>2001.6949199999999</v>
      </c>
      <c r="T384">
        <v>360.30507999999998</v>
      </c>
      <c r="U384">
        <v>180.15254200000001</v>
      </c>
      <c r="V384">
        <v>0</v>
      </c>
      <c r="W384">
        <v>180.15254100000001</v>
      </c>
      <c r="X384">
        <v>0</v>
      </c>
      <c r="Y384">
        <f t="shared" si="81"/>
        <v>18</v>
      </c>
      <c r="Z384" t="s">
        <v>39</v>
      </c>
    </row>
    <row r="385" spans="1:26" x14ac:dyDescent="0.25">
      <c r="A385" t="s">
        <v>304</v>
      </c>
      <c r="B385" t="s">
        <v>534</v>
      </c>
      <c r="C385" t="s">
        <v>27</v>
      </c>
      <c r="D385" t="s">
        <v>79</v>
      </c>
      <c r="E385" t="s">
        <v>29</v>
      </c>
      <c r="F385" t="s">
        <v>32</v>
      </c>
      <c r="G385" t="s">
        <v>33</v>
      </c>
      <c r="H385" t="s">
        <v>32</v>
      </c>
      <c r="I385" s="2">
        <v>43089</v>
      </c>
      <c r="J385" t="s">
        <v>35</v>
      </c>
      <c r="K385" t="s">
        <v>37</v>
      </c>
      <c r="M385" t="s">
        <v>535</v>
      </c>
      <c r="N385" s="1" t="s">
        <v>137</v>
      </c>
      <c r="O385" t="s">
        <v>138</v>
      </c>
      <c r="P385" t="s">
        <v>38</v>
      </c>
      <c r="Q385">
        <v>1</v>
      </c>
      <c r="R385">
        <v>1122.8813600000001</v>
      </c>
      <c r="S385">
        <v>1122.8813600000001</v>
      </c>
      <c r="T385">
        <v>202.11864</v>
      </c>
      <c r="U385">
        <v>101.05932199999999</v>
      </c>
      <c r="V385">
        <v>0</v>
      </c>
      <c r="W385">
        <v>101.059321</v>
      </c>
      <c r="X385">
        <v>0</v>
      </c>
      <c r="Y385">
        <f t="shared" si="81"/>
        <v>18</v>
      </c>
      <c r="Z385" t="s">
        <v>39</v>
      </c>
    </row>
    <row r="386" spans="1:26" x14ac:dyDescent="0.25">
      <c r="A386" t="s">
        <v>304</v>
      </c>
      <c r="B386" t="s">
        <v>534</v>
      </c>
      <c r="C386" t="s">
        <v>27</v>
      </c>
      <c r="D386" t="s">
        <v>79</v>
      </c>
      <c r="E386" t="s">
        <v>29</v>
      </c>
      <c r="F386" t="s">
        <v>32</v>
      </c>
      <c r="G386" t="s">
        <v>33</v>
      </c>
      <c r="H386" t="s">
        <v>32</v>
      </c>
      <c r="I386" s="2">
        <v>43089</v>
      </c>
      <c r="J386" t="s">
        <v>35</v>
      </c>
      <c r="K386" t="s">
        <v>37</v>
      </c>
      <c r="M386" t="s">
        <v>535</v>
      </c>
      <c r="N386" s="1" t="s">
        <v>140</v>
      </c>
      <c r="O386" t="s">
        <v>141</v>
      </c>
      <c r="P386" t="s">
        <v>38</v>
      </c>
      <c r="Q386">
        <v>1</v>
      </c>
      <c r="R386">
        <v>2379.66102</v>
      </c>
      <c r="S386">
        <v>2379.66102</v>
      </c>
      <c r="T386">
        <v>428.33897999999999</v>
      </c>
      <c r="U386">
        <v>214.16949099999999</v>
      </c>
      <c r="V386">
        <v>0</v>
      </c>
      <c r="W386">
        <v>214.16949</v>
      </c>
      <c r="X386">
        <v>0</v>
      </c>
      <c r="Y386">
        <f t="shared" si="81"/>
        <v>18</v>
      </c>
      <c r="Z386" t="s">
        <v>39</v>
      </c>
    </row>
    <row r="387" spans="1:26" x14ac:dyDescent="0.25">
      <c r="A387" t="s">
        <v>304</v>
      </c>
      <c r="B387" t="s">
        <v>534</v>
      </c>
      <c r="C387" t="s">
        <v>27</v>
      </c>
      <c r="D387" t="s">
        <v>79</v>
      </c>
      <c r="E387" t="s">
        <v>29</v>
      </c>
      <c r="F387" t="s">
        <v>32</v>
      </c>
      <c r="G387" t="s">
        <v>33</v>
      </c>
      <c r="H387" t="s">
        <v>118</v>
      </c>
      <c r="I387" s="2">
        <v>43089</v>
      </c>
      <c r="J387" t="s">
        <v>35</v>
      </c>
      <c r="K387" t="s">
        <v>37</v>
      </c>
      <c r="M387" t="s">
        <v>535</v>
      </c>
      <c r="N387" s="1" t="s">
        <v>120</v>
      </c>
      <c r="O387" t="s">
        <v>121</v>
      </c>
      <c r="P387" t="s">
        <v>38</v>
      </c>
      <c r="Q387">
        <v>1</v>
      </c>
      <c r="R387">
        <v>1766.1016999999999</v>
      </c>
      <c r="S387">
        <v>1766.1016999999999</v>
      </c>
      <c r="T387">
        <v>317.89830000000001</v>
      </c>
      <c r="U387">
        <v>158.949152</v>
      </c>
      <c r="V387">
        <v>0</v>
      </c>
      <c r="W387">
        <v>158.949152</v>
      </c>
      <c r="X387">
        <v>0</v>
      </c>
      <c r="Y387">
        <f t="shared" ref="Y387:Y409" si="90">ROUND(((U387+V387+W387+X387)*100)/S387,0)</f>
        <v>18</v>
      </c>
      <c r="Z387" t="s">
        <v>39</v>
      </c>
    </row>
    <row r="388" spans="1:26" x14ac:dyDescent="0.25">
      <c r="A388" t="s">
        <v>304</v>
      </c>
      <c r="B388" t="s">
        <v>534</v>
      </c>
      <c r="C388" t="s">
        <v>27</v>
      </c>
      <c r="D388" t="s">
        <v>79</v>
      </c>
      <c r="E388" t="s">
        <v>29</v>
      </c>
      <c r="F388" t="s">
        <v>32</v>
      </c>
      <c r="G388" t="s">
        <v>33</v>
      </c>
      <c r="H388" t="s">
        <v>118</v>
      </c>
      <c r="I388" s="2">
        <v>43089</v>
      </c>
      <c r="J388" t="s">
        <v>35</v>
      </c>
      <c r="K388" t="s">
        <v>37</v>
      </c>
      <c r="M388" t="s">
        <v>535</v>
      </c>
      <c r="N388" s="1" t="s">
        <v>122</v>
      </c>
      <c r="O388" t="s">
        <v>123</v>
      </c>
      <c r="P388" t="s">
        <v>38</v>
      </c>
      <c r="Q388">
        <v>1</v>
      </c>
      <c r="R388">
        <v>1406.7796599999999</v>
      </c>
      <c r="S388">
        <v>1406.7796599999999</v>
      </c>
      <c r="T388">
        <v>253.22033999999999</v>
      </c>
      <c r="U388">
        <v>126.610169</v>
      </c>
      <c r="V388">
        <v>0</v>
      </c>
      <c r="W388">
        <v>126.610169</v>
      </c>
      <c r="X388">
        <v>0</v>
      </c>
      <c r="Y388">
        <f t="shared" si="90"/>
        <v>18</v>
      </c>
      <c r="Z388" t="s">
        <v>39</v>
      </c>
    </row>
    <row r="389" spans="1:26" s="3" customFormat="1" x14ac:dyDescent="0.25">
      <c r="A389" s="3" t="s">
        <v>304</v>
      </c>
      <c r="B389" s="3" t="s">
        <v>534</v>
      </c>
      <c r="C389" s="3" t="s">
        <v>27</v>
      </c>
      <c r="D389" s="3" t="s">
        <v>79</v>
      </c>
      <c r="E389" s="3" t="s">
        <v>29</v>
      </c>
      <c r="F389" s="3" t="s">
        <v>32</v>
      </c>
      <c r="G389" s="3" t="s">
        <v>33</v>
      </c>
      <c r="H389" s="3" t="s">
        <v>34</v>
      </c>
      <c r="I389" s="4">
        <v>43089</v>
      </c>
      <c r="J389" s="3" t="s">
        <v>35</v>
      </c>
      <c r="K389" s="3" t="s">
        <v>37</v>
      </c>
      <c r="M389" s="3" t="s">
        <v>535</v>
      </c>
      <c r="N389" s="5" t="s">
        <v>30</v>
      </c>
      <c r="O389" s="3" t="s">
        <v>31</v>
      </c>
      <c r="P389" s="3" t="s">
        <v>38</v>
      </c>
      <c r="Q389" s="3">
        <v>22000</v>
      </c>
      <c r="R389" s="3">
        <v>0.23219999999999999</v>
      </c>
      <c r="S389" s="3">
        <v>5108.3999999999996</v>
      </c>
      <c r="T389" s="3">
        <v>919.6</v>
      </c>
      <c r="U389" s="3">
        <f t="shared" ref="U389:U392" si="91">+T389/2</f>
        <v>459.8</v>
      </c>
      <c r="V389" s="3">
        <v>0</v>
      </c>
      <c r="W389" s="3">
        <f t="shared" ref="W389:W392" si="92">+T389/2</f>
        <v>459.8</v>
      </c>
      <c r="X389" s="3">
        <v>0</v>
      </c>
      <c r="Y389" s="3">
        <f t="shared" si="90"/>
        <v>18</v>
      </c>
      <c r="Z389" s="3" t="s">
        <v>39</v>
      </c>
    </row>
    <row r="390" spans="1:26" s="3" customFormat="1" x14ac:dyDescent="0.25">
      <c r="A390" s="3" t="s">
        <v>304</v>
      </c>
      <c r="B390" s="3" t="s">
        <v>536</v>
      </c>
      <c r="C390" s="3" t="s">
        <v>27</v>
      </c>
      <c r="D390" s="3" t="s">
        <v>28</v>
      </c>
      <c r="E390" s="3" t="s">
        <v>29</v>
      </c>
      <c r="F390" s="3" t="s">
        <v>32</v>
      </c>
      <c r="G390" s="3" t="s">
        <v>33</v>
      </c>
      <c r="H390" s="3" t="s">
        <v>32</v>
      </c>
      <c r="I390" s="4">
        <v>43089</v>
      </c>
      <c r="J390" s="3" t="s">
        <v>35</v>
      </c>
      <c r="K390" s="3" t="s">
        <v>37</v>
      </c>
      <c r="M390" s="3" t="s">
        <v>539</v>
      </c>
      <c r="N390" s="5" t="s">
        <v>537</v>
      </c>
      <c r="O390" s="3" t="s">
        <v>538</v>
      </c>
      <c r="P390" s="3" t="s">
        <v>38</v>
      </c>
      <c r="Q390" s="3">
        <v>2</v>
      </c>
      <c r="R390" s="3">
        <v>27.34375</v>
      </c>
      <c r="S390" s="3">
        <v>51.953125</v>
      </c>
      <c r="T390" s="3">
        <v>14.54688</v>
      </c>
      <c r="U390" s="3">
        <f t="shared" si="91"/>
        <v>7.2734399999999999</v>
      </c>
      <c r="V390" s="3">
        <v>0</v>
      </c>
      <c r="W390" s="3">
        <f t="shared" si="92"/>
        <v>7.2734399999999999</v>
      </c>
      <c r="X390" s="3">
        <v>0</v>
      </c>
      <c r="Y390" s="3">
        <f t="shared" si="90"/>
        <v>28</v>
      </c>
      <c r="Z390" s="3" t="s">
        <v>39</v>
      </c>
    </row>
    <row r="391" spans="1:26" s="3" customFormat="1" x14ac:dyDescent="0.25">
      <c r="A391" s="3" t="s">
        <v>304</v>
      </c>
      <c r="B391" s="3" t="s">
        <v>536</v>
      </c>
      <c r="C391" s="3" t="s">
        <v>27</v>
      </c>
      <c r="D391" s="3" t="s">
        <v>28</v>
      </c>
      <c r="E391" s="3" t="s">
        <v>29</v>
      </c>
      <c r="F391" s="3" t="s">
        <v>32</v>
      </c>
      <c r="G391" s="3" t="s">
        <v>33</v>
      </c>
      <c r="H391" s="3" t="s">
        <v>118</v>
      </c>
      <c r="I391" s="4">
        <v>43089</v>
      </c>
      <c r="J391" s="3" t="s">
        <v>35</v>
      </c>
      <c r="K391" s="3" t="s">
        <v>37</v>
      </c>
      <c r="M391" s="3" t="s">
        <v>539</v>
      </c>
      <c r="N391" s="5" t="s">
        <v>540</v>
      </c>
      <c r="O391" s="3" t="s">
        <v>541</v>
      </c>
      <c r="P391" s="3" t="s">
        <v>38</v>
      </c>
      <c r="Q391" s="3">
        <v>8</v>
      </c>
      <c r="R391" s="3">
        <v>18.644069999999999</v>
      </c>
      <c r="S391" s="3">
        <v>141.69493199999999</v>
      </c>
      <c r="T391" s="3">
        <v>25.505120000000002</v>
      </c>
      <c r="U391" s="3">
        <f t="shared" si="91"/>
        <v>12.752560000000001</v>
      </c>
      <c r="V391" s="3">
        <v>0</v>
      </c>
      <c r="W391" s="3">
        <f t="shared" si="92"/>
        <v>12.752560000000001</v>
      </c>
      <c r="X391" s="3">
        <v>0</v>
      </c>
      <c r="Y391" s="3">
        <f t="shared" si="90"/>
        <v>18</v>
      </c>
      <c r="Z391" s="3" t="s">
        <v>39</v>
      </c>
    </row>
    <row r="392" spans="1:26" s="3" customFormat="1" x14ac:dyDescent="0.25">
      <c r="A392" s="3" t="s">
        <v>304</v>
      </c>
      <c r="B392" s="3" t="s">
        <v>536</v>
      </c>
      <c r="C392" s="3" t="s">
        <v>27</v>
      </c>
      <c r="D392" s="3" t="s">
        <v>28</v>
      </c>
      <c r="E392" s="3" t="s">
        <v>29</v>
      </c>
      <c r="F392" s="3" t="s">
        <v>32</v>
      </c>
      <c r="G392" s="3" t="s">
        <v>33</v>
      </c>
      <c r="H392" s="3" t="s">
        <v>32</v>
      </c>
      <c r="I392" s="4">
        <v>43089</v>
      </c>
      <c r="J392" s="3" t="s">
        <v>35</v>
      </c>
      <c r="K392" s="3" t="s">
        <v>37</v>
      </c>
      <c r="M392" s="3" t="s">
        <v>539</v>
      </c>
      <c r="N392" s="5" t="s">
        <v>486</v>
      </c>
      <c r="O392" s="3" t="s">
        <v>487</v>
      </c>
      <c r="P392" s="3" t="s">
        <v>38</v>
      </c>
      <c r="Q392" s="3">
        <v>8</v>
      </c>
      <c r="R392" s="3">
        <v>20.3125</v>
      </c>
      <c r="S392" s="3">
        <v>154.375</v>
      </c>
      <c r="T392" s="3">
        <v>43.22504</v>
      </c>
      <c r="U392" s="3">
        <f t="shared" si="91"/>
        <v>21.61252</v>
      </c>
      <c r="V392" s="3">
        <v>0</v>
      </c>
      <c r="W392" s="3">
        <f t="shared" si="92"/>
        <v>21.61252</v>
      </c>
      <c r="X392" s="3">
        <v>0</v>
      </c>
      <c r="Y392" s="3">
        <f t="shared" si="90"/>
        <v>28</v>
      </c>
      <c r="Z392" s="3" t="s">
        <v>39</v>
      </c>
    </row>
    <row r="393" spans="1:26" x14ac:dyDescent="0.25">
      <c r="A393" t="s">
        <v>304</v>
      </c>
      <c r="B393" t="s">
        <v>536</v>
      </c>
      <c r="C393" t="s">
        <v>27</v>
      </c>
      <c r="D393" t="s">
        <v>28</v>
      </c>
      <c r="E393" t="s">
        <v>29</v>
      </c>
      <c r="F393" t="s">
        <v>32</v>
      </c>
      <c r="G393" t="s">
        <v>33</v>
      </c>
      <c r="H393" t="s">
        <v>32</v>
      </c>
      <c r="I393" s="2">
        <v>43089</v>
      </c>
      <c r="J393" t="s">
        <v>35</v>
      </c>
      <c r="K393" t="s">
        <v>37</v>
      </c>
      <c r="M393" t="s">
        <v>539</v>
      </c>
      <c r="N393" s="1" t="s">
        <v>542</v>
      </c>
      <c r="O393" t="s">
        <v>543</v>
      </c>
      <c r="P393" t="s">
        <v>38</v>
      </c>
      <c r="Q393">
        <v>1</v>
      </c>
      <c r="R393">
        <v>3951.5625</v>
      </c>
      <c r="S393">
        <v>3753.984375</v>
      </c>
      <c r="T393">
        <v>1051.11563</v>
      </c>
      <c r="U393">
        <v>525.55781400000001</v>
      </c>
      <c r="V393">
        <v>0</v>
      </c>
      <c r="W393">
        <v>525.55781300000001</v>
      </c>
      <c r="X393">
        <v>0</v>
      </c>
      <c r="Y393">
        <f t="shared" si="90"/>
        <v>28</v>
      </c>
      <c r="Z393" t="s">
        <v>39</v>
      </c>
    </row>
    <row r="394" spans="1:26" x14ac:dyDescent="0.25">
      <c r="A394" t="s">
        <v>304</v>
      </c>
      <c r="B394" t="s">
        <v>536</v>
      </c>
      <c r="C394" t="s">
        <v>27</v>
      </c>
      <c r="D394" t="s">
        <v>28</v>
      </c>
      <c r="E394" t="s">
        <v>29</v>
      </c>
      <c r="F394" t="s">
        <v>32</v>
      </c>
      <c r="G394" t="s">
        <v>33</v>
      </c>
      <c r="H394" t="s">
        <v>32</v>
      </c>
      <c r="I394" s="2">
        <v>43089</v>
      </c>
      <c r="J394" t="s">
        <v>35</v>
      </c>
      <c r="K394" t="s">
        <v>37</v>
      </c>
      <c r="M394" t="s">
        <v>539</v>
      </c>
      <c r="N394" s="1" t="s">
        <v>107</v>
      </c>
      <c r="O394" t="s">
        <v>108</v>
      </c>
      <c r="P394" t="s">
        <v>38</v>
      </c>
      <c r="Q394">
        <v>1</v>
      </c>
      <c r="R394">
        <v>1041.5254199999999</v>
      </c>
      <c r="S394">
        <v>989.44914900000003</v>
      </c>
      <c r="T394">
        <v>178.10085000000001</v>
      </c>
      <c r="U394">
        <v>89.050422999999995</v>
      </c>
      <c r="V394">
        <v>0</v>
      </c>
      <c r="W394">
        <v>89.050422999999995</v>
      </c>
      <c r="X394">
        <v>0</v>
      </c>
      <c r="Y394">
        <f t="shared" si="90"/>
        <v>18</v>
      </c>
      <c r="Z394" t="s">
        <v>39</v>
      </c>
    </row>
    <row r="395" spans="1:26" x14ac:dyDescent="0.25">
      <c r="A395" t="s">
        <v>304</v>
      </c>
      <c r="B395" t="s">
        <v>536</v>
      </c>
      <c r="C395" t="s">
        <v>27</v>
      </c>
      <c r="D395" t="s">
        <v>28</v>
      </c>
      <c r="E395" t="s">
        <v>29</v>
      </c>
      <c r="F395" t="s">
        <v>32</v>
      </c>
      <c r="G395" t="s">
        <v>33</v>
      </c>
      <c r="H395" t="s">
        <v>32</v>
      </c>
      <c r="I395" s="2">
        <v>43089</v>
      </c>
      <c r="J395" t="s">
        <v>35</v>
      </c>
      <c r="K395" t="s">
        <v>37</v>
      </c>
      <c r="M395" t="s">
        <v>539</v>
      </c>
      <c r="N395" s="1" t="s">
        <v>343</v>
      </c>
      <c r="O395" t="s">
        <v>344</v>
      </c>
      <c r="P395" t="s">
        <v>38</v>
      </c>
      <c r="Q395">
        <v>1</v>
      </c>
      <c r="R395">
        <v>109.375</v>
      </c>
      <c r="S395">
        <v>103.90625</v>
      </c>
      <c r="T395">
        <v>29.09375</v>
      </c>
      <c r="U395">
        <v>14.546875</v>
      </c>
      <c r="V395">
        <v>0</v>
      </c>
      <c r="W395">
        <v>14.546875</v>
      </c>
      <c r="X395">
        <v>0</v>
      </c>
      <c r="Y395">
        <f t="shared" si="90"/>
        <v>28</v>
      </c>
      <c r="Z395" t="s">
        <v>39</v>
      </c>
    </row>
    <row r="396" spans="1:26" x14ac:dyDescent="0.25">
      <c r="A396" t="s">
        <v>304</v>
      </c>
      <c r="B396" t="s">
        <v>536</v>
      </c>
      <c r="C396" t="s">
        <v>27</v>
      </c>
      <c r="D396" t="s">
        <v>28</v>
      </c>
      <c r="E396" t="s">
        <v>29</v>
      </c>
      <c r="F396" t="s">
        <v>32</v>
      </c>
      <c r="G396" t="s">
        <v>33</v>
      </c>
      <c r="H396" t="s">
        <v>32</v>
      </c>
      <c r="I396" s="2">
        <v>43089</v>
      </c>
      <c r="J396" t="s">
        <v>35</v>
      </c>
      <c r="K396" t="s">
        <v>37</v>
      </c>
      <c r="M396" t="s">
        <v>539</v>
      </c>
      <c r="N396" s="1" t="s">
        <v>544</v>
      </c>
      <c r="O396" t="s">
        <v>545</v>
      </c>
      <c r="P396" t="s">
        <v>38</v>
      </c>
      <c r="Q396">
        <v>1</v>
      </c>
      <c r="R396">
        <v>269.53125</v>
      </c>
      <c r="S396">
        <v>256.0546875</v>
      </c>
      <c r="T396">
        <v>71.695310000000006</v>
      </c>
      <c r="U396">
        <v>35.847656000000001</v>
      </c>
      <c r="V396">
        <v>0</v>
      </c>
      <c r="W396">
        <v>35.847656000000001</v>
      </c>
      <c r="X396">
        <v>0</v>
      </c>
      <c r="Y396">
        <f t="shared" si="90"/>
        <v>28</v>
      </c>
      <c r="Z396" t="s">
        <v>39</v>
      </c>
    </row>
    <row r="397" spans="1:26" x14ac:dyDescent="0.25">
      <c r="A397" t="s">
        <v>304</v>
      </c>
      <c r="B397" t="s">
        <v>536</v>
      </c>
      <c r="C397" t="s">
        <v>27</v>
      </c>
      <c r="D397" t="s">
        <v>28</v>
      </c>
      <c r="E397" t="s">
        <v>29</v>
      </c>
      <c r="F397" t="s">
        <v>32</v>
      </c>
      <c r="G397" t="s">
        <v>33</v>
      </c>
      <c r="H397" t="s">
        <v>32</v>
      </c>
      <c r="I397" s="2">
        <v>43089</v>
      </c>
      <c r="J397" t="s">
        <v>35</v>
      </c>
      <c r="K397" t="s">
        <v>37</v>
      </c>
      <c r="M397" t="s">
        <v>539</v>
      </c>
      <c r="N397" s="1" t="s">
        <v>546</v>
      </c>
      <c r="O397" t="s">
        <v>547</v>
      </c>
      <c r="P397" t="s">
        <v>38</v>
      </c>
      <c r="Q397">
        <v>1</v>
      </c>
      <c r="R397">
        <v>1870.3125</v>
      </c>
      <c r="S397">
        <v>1776.796875</v>
      </c>
      <c r="T397">
        <v>497.50313</v>
      </c>
      <c r="U397">
        <v>248.751563</v>
      </c>
      <c r="V397">
        <v>0</v>
      </c>
      <c r="W397">
        <v>248.751563</v>
      </c>
      <c r="X397">
        <v>0</v>
      </c>
      <c r="Y397">
        <f t="shared" si="90"/>
        <v>28</v>
      </c>
      <c r="Z397" t="s">
        <v>39</v>
      </c>
    </row>
    <row r="398" spans="1:26" s="3" customFormat="1" x14ac:dyDescent="0.25">
      <c r="A398" s="3" t="s">
        <v>304</v>
      </c>
      <c r="B398" s="3" t="s">
        <v>536</v>
      </c>
      <c r="C398" s="3" t="s">
        <v>27</v>
      </c>
      <c r="D398" s="3" t="s">
        <v>28</v>
      </c>
      <c r="E398" s="3" t="s">
        <v>29</v>
      </c>
      <c r="F398" s="3" t="s">
        <v>32</v>
      </c>
      <c r="G398" s="3" t="s">
        <v>33</v>
      </c>
      <c r="H398" s="3" t="s">
        <v>34</v>
      </c>
      <c r="I398" s="4">
        <v>43089</v>
      </c>
      <c r="J398" s="3" t="s">
        <v>35</v>
      </c>
      <c r="K398" s="3" t="s">
        <v>37</v>
      </c>
      <c r="M398" s="3" t="s">
        <v>539</v>
      </c>
      <c r="N398" s="5" t="s">
        <v>548</v>
      </c>
      <c r="O398" s="3" t="s">
        <v>549</v>
      </c>
      <c r="P398" s="3" t="s">
        <v>38</v>
      </c>
      <c r="Q398" s="3">
        <v>6</v>
      </c>
      <c r="R398" s="3">
        <v>111.86441000000001</v>
      </c>
      <c r="S398" s="3">
        <v>671.18646000000001</v>
      </c>
      <c r="T398" s="3">
        <v>120.81354</v>
      </c>
      <c r="U398" s="3">
        <f t="shared" ref="U398:U402" si="93">+T398/2</f>
        <v>60.406770000000002</v>
      </c>
      <c r="V398" s="3">
        <v>0</v>
      </c>
      <c r="W398" s="3">
        <f t="shared" ref="W398:W402" si="94">+T398/2</f>
        <v>60.406770000000002</v>
      </c>
      <c r="X398" s="3">
        <v>0</v>
      </c>
      <c r="Y398" s="3">
        <f t="shared" si="90"/>
        <v>18</v>
      </c>
      <c r="Z398" s="3" t="s">
        <v>39</v>
      </c>
    </row>
    <row r="399" spans="1:26" s="3" customFormat="1" x14ac:dyDescent="0.25">
      <c r="A399" s="3" t="s">
        <v>304</v>
      </c>
      <c r="B399" s="3" t="s">
        <v>536</v>
      </c>
      <c r="C399" s="3" t="s">
        <v>27</v>
      </c>
      <c r="D399" s="3" t="s">
        <v>28</v>
      </c>
      <c r="E399" s="3" t="s">
        <v>29</v>
      </c>
      <c r="F399" s="3" t="s">
        <v>32</v>
      </c>
      <c r="G399" s="3" t="s">
        <v>33</v>
      </c>
      <c r="H399" s="3" t="s">
        <v>34</v>
      </c>
      <c r="I399" s="4">
        <v>43089</v>
      </c>
      <c r="J399" s="3" t="s">
        <v>35</v>
      </c>
      <c r="K399" s="3" t="s">
        <v>37</v>
      </c>
      <c r="M399" s="3" t="s">
        <v>539</v>
      </c>
      <c r="N399" s="5" t="s">
        <v>30</v>
      </c>
      <c r="O399" s="3" t="s">
        <v>31</v>
      </c>
      <c r="P399" s="3" t="s">
        <v>38</v>
      </c>
      <c r="Q399" s="3">
        <v>16000</v>
      </c>
      <c r="R399" s="3">
        <v>0.23219999999999999</v>
      </c>
      <c r="S399" s="3">
        <v>3715.2</v>
      </c>
      <c r="T399" s="3">
        <v>668.8</v>
      </c>
      <c r="U399" s="3">
        <f t="shared" si="93"/>
        <v>334.4</v>
      </c>
      <c r="V399" s="3">
        <v>0</v>
      </c>
      <c r="W399" s="3">
        <f t="shared" si="94"/>
        <v>334.4</v>
      </c>
      <c r="X399" s="3">
        <v>0</v>
      </c>
      <c r="Y399" s="3">
        <f t="shared" si="90"/>
        <v>18</v>
      </c>
      <c r="Z399" s="3" t="s">
        <v>39</v>
      </c>
    </row>
    <row r="400" spans="1:26" s="3" customFormat="1" x14ac:dyDescent="0.25">
      <c r="A400" s="3" t="s">
        <v>304</v>
      </c>
      <c r="B400" s="3" t="s">
        <v>536</v>
      </c>
      <c r="C400" s="3" t="s">
        <v>27</v>
      </c>
      <c r="D400" s="3" t="s">
        <v>28</v>
      </c>
      <c r="E400" s="3" t="s">
        <v>29</v>
      </c>
      <c r="F400" s="3" t="s">
        <v>32</v>
      </c>
      <c r="G400" s="3" t="s">
        <v>33</v>
      </c>
      <c r="H400" s="3" t="s">
        <v>34</v>
      </c>
      <c r="I400" s="4">
        <v>43089</v>
      </c>
      <c r="J400" s="3" t="s">
        <v>35</v>
      </c>
      <c r="K400" s="3" t="s">
        <v>37</v>
      </c>
      <c r="M400" s="3" t="s">
        <v>539</v>
      </c>
      <c r="N400" s="5" t="s">
        <v>89</v>
      </c>
      <c r="O400" s="3" t="s">
        <v>90</v>
      </c>
      <c r="P400" s="3" t="s">
        <v>38</v>
      </c>
      <c r="Q400" s="3">
        <v>32000</v>
      </c>
      <c r="R400" s="3">
        <v>0.22287999999999999</v>
      </c>
      <c r="S400" s="3">
        <v>7132.16</v>
      </c>
      <c r="T400" s="3">
        <v>1283.8399999999999</v>
      </c>
      <c r="U400" s="3">
        <f t="shared" si="93"/>
        <v>641.91999999999996</v>
      </c>
      <c r="V400" s="3">
        <v>0</v>
      </c>
      <c r="W400" s="3">
        <f t="shared" si="94"/>
        <v>641.91999999999996</v>
      </c>
      <c r="X400" s="3">
        <v>0</v>
      </c>
      <c r="Y400" s="3">
        <f t="shared" si="90"/>
        <v>18</v>
      </c>
      <c r="Z400" s="3" t="s">
        <v>39</v>
      </c>
    </row>
    <row r="401" spans="1:26" s="3" customFormat="1" x14ac:dyDescent="0.25">
      <c r="A401" s="3" t="s">
        <v>304</v>
      </c>
      <c r="B401" s="3" t="s">
        <v>550</v>
      </c>
      <c r="C401" s="3" t="s">
        <v>27</v>
      </c>
      <c r="D401" s="3" t="s">
        <v>28</v>
      </c>
      <c r="E401" s="3" t="s">
        <v>29</v>
      </c>
      <c r="F401" s="3" t="s">
        <v>32</v>
      </c>
      <c r="G401" s="3" t="s">
        <v>33</v>
      </c>
      <c r="H401" s="3" t="s">
        <v>32</v>
      </c>
      <c r="I401" s="4">
        <v>43089</v>
      </c>
      <c r="J401" s="3" t="s">
        <v>35</v>
      </c>
      <c r="K401" s="3" t="s">
        <v>37</v>
      </c>
      <c r="M401" s="3" t="s">
        <v>551</v>
      </c>
      <c r="N401" s="5" t="s">
        <v>450</v>
      </c>
      <c r="O401" s="3" t="s">
        <v>451</v>
      </c>
      <c r="P401" s="3" t="s">
        <v>38</v>
      </c>
      <c r="Q401" s="3">
        <v>2</v>
      </c>
      <c r="R401" s="3">
        <v>30.46875</v>
      </c>
      <c r="S401" s="3">
        <v>60.9375</v>
      </c>
      <c r="T401" s="3">
        <v>17.0625</v>
      </c>
      <c r="U401" s="3">
        <f t="shared" si="93"/>
        <v>8.53125</v>
      </c>
      <c r="V401" s="3">
        <v>0</v>
      </c>
      <c r="W401" s="3">
        <f t="shared" si="94"/>
        <v>8.53125</v>
      </c>
      <c r="X401" s="3">
        <v>0</v>
      </c>
      <c r="Y401" s="3">
        <f t="shared" si="90"/>
        <v>28</v>
      </c>
      <c r="Z401" s="3" t="s">
        <v>39</v>
      </c>
    </row>
    <row r="402" spans="1:26" s="3" customFormat="1" x14ac:dyDescent="0.25">
      <c r="A402" s="3" t="s">
        <v>304</v>
      </c>
      <c r="B402" s="3" t="s">
        <v>550</v>
      </c>
      <c r="C402" s="3" t="s">
        <v>27</v>
      </c>
      <c r="D402" s="3" t="s">
        <v>28</v>
      </c>
      <c r="E402" s="3" t="s">
        <v>29</v>
      </c>
      <c r="F402" s="3" t="s">
        <v>32</v>
      </c>
      <c r="G402" s="3" t="s">
        <v>33</v>
      </c>
      <c r="H402" s="3" t="s">
        <v>32</v>
      </c>
      <c r="I402" s="4">
        <v>43089</v>
      </c>
      <c r="J402" s="3" t="s">
        <v>35</v>
      </c>
      <c r="K402" s="3" t="s">
        <v>37</v>
      </c>
      <c r="M402" s="3" t="s">
        <v>551</v>
      </c>
      <c r="N402" s="5" t="s">
        <v>72</v>
      </c>
      <c r="O402" s="3" t="s">
        <v>73</v>
      </c>
      <c r="P402" s="3" t="s">
        <v>38</v>
      </c>
      <c r="Q402" s="3">
        <v>2</v>
      </c>
      <c r="R402" s="3">
        <v>85.593220000000002</v>
      </c>
      <c r="S402" s="3">
        <v>171.18644</v>
      </c>
      <c r="T402" s="3">
        <v>30.813559999999999</v>
      </c>
      <c r="U402" s="3">
        <f t="shared" si="93"/>
        <v>15.406779999999999</v>
      </c>
      <c r="V402" s="3">
        <v>0</v>
      </c>
      <c r="W402" s="3">
        <f t="shared" si="94"/>
        <v>15.406779999999999</v>
      </c>
      <c r="X402" s="3">
        <v>0</v>
      </c>
      <c r="Y402" s="3">
        <f t="shared" si="90"/>
        <v>18</v>
      </c>
      <c r="Z402" s="3" t="s">
        <v>39</v>
      </c>
    </row>
    <row r="403" spans="1:26" x14ac:dyDescent="0.25">
      <c r="A403" t="s">
        <v>304</v>
      </c>
      <c r="B403" t="s">
        <v>550</v>
      </c>
      <c r="C403" t="s">
        <v>27</v>
      </c>
      <c r="D403" t="s">
        <v>28</v>
      </c>
      <c r="E403" t="s">
        <v>29</v>
      </c>
      <c r="F403" t="s">
        <v>32</v>
      </c>
      <c r="G403" t="s">
        <v>33</v>
      </c>
      <c r="H403" t="s">
        <v>32</v>
      </c>
      <c r="I403" s="2">
        <v>43089</v>
      </c>
      <c r="J403" t="s">
        <v>35</v>
      </c>
      <c r="K403" t="s">
        <v>37</v>
      </c>
      <c r="M403" t="s">
        <v>551</v>
      </c>
      <c r="N403" s="1" t="s">
        <v>151</v>
      </c>
      <c r="O403" t="s">
        <v>152</v>
      </c>
      <c r="P403" t="s">
        <v>38</v>
      </c>
      <c r="Q403">
        <v>4</v>
      </c>
      <c r="R403">
        <v>117.79661</v>
      </c>
      <c r="S403">
        <v>471.18644</v>
      </c>
      <c r="T403">
        <v>84.813559999999995</v>
      </c>
      <c r="U403">
        <f>+T403/2</f>
        <v>42.406779999999998</v>
      </c>
      <c r="V403">
        <v>0</v>
      </c>
      <c r="W403">
        <f>+T403/2</f>
        <v>42.406779999999998</v>
      </c>
      <c r="X403">
        <v>0</v>
      </c>
      <c r="Y403">
        <f t="shared" si="90"/>
        <v>18</v>
      </c>
      <c r="Z403" t="s">
        <v>39</v>
      </c>
    </row>
    <row r="404" spans="1:26" x14ac:dyDescent="0.25">
      <c r="A404" t="s">
        <v>304</v>
      </c>
      <c r="B404" t="s">
        <v>550</v>
      </c>
      <c r="C404" t="s">
        <v>27</v>
      </c>
      <c r="D404" t="s">
        <v>28</v>
      </c>
      <c r="E404" t="s">
        <v>29</v>
      </c>
      <c r="F404" t="s">
        <v>32</v>
      </c>
      <c r="G404" t="s">
        <v>33</v>
      </c>
      <c r="H404" t="s">
        <v>32</v>
      </c>
      <c r="I404" s="2">
        <v>43089</v>
      </c>
      <c r="J404" t="s">
        <v>35</v>
      </c>
      <c r="K404" t="s">
        <v>37</v>
      </c>
      <c r="M404" t="s">
        <v>551</v>
      </c>
      <c r="N404" s="1" t="s">
        <v>552</v>
      </c>
      <c r="O404" t="s">
        <v>553</v>
      </c>
      <c r="P404" t="s">
        <v>38</v>
      </c>
      <c r="Q404">
        <v>1</v>
      </c>
      <c r="R404">
        <v>36.71875</v>
      </c>
      <c r="S404">
        <v>36.71875</v>
      </c>
      <c r="T404">
        <v>10.28125</v>
      </c>
      <c r="U404">
        <v>5.140625</v>
      </c>
      <c r="V404">
        <v>0</v>
      </c>
      <c r="W404">
        <v>5.140625</v>
      </c>
      <c r="X404">
        <v>0</v>
      </c>
      <c r="Y404">
        <f t="shared" si="90"/>
        <v>28</v>
      </c>
      <c r="Z404" t="s">
        <v>39</v>
      </c>
    </row>
    <row r="405" spans="1:26" x14ac:dyDescent="0.25">
      <c r="A405" t="s">
        <v>304</v>
      </c>
      <c r="B405" t="s">
        <v>550</v>
      </c>
      <c r="C405" t="s">
        <v>27</v>
      </c>
      <c r="D405" t="s">
        <v>28</v>
      </c>
      <c r="E405" t="s">
        <v>29</v>
      </c>
      <c r="F405" t="s">
        <v>32</v>
      </c>
      <c r="G405" t="s">
        <v>33</v>
      </c>
      <c r="H405" t="s">
        <v>32</v>
      </c>
      <c r="I405" s="2">
        <v>43089</v>
      </c>
      <c r="J405" t="s">
        <v>35</v>
      </c>
      <c r="K405" t="s">
        <v>37</v>
      </c>
      <c r="M405" t="s">
        <v>551</v>
      </c>
      <c r="N405" s="1" t="s">
        <v>96</v>
      </c>
      <c r="O405" t="s">
        <v>97</v>
      </c>
      <c r="P405" t="s">
        <v>38</v>
      </c>
      <c r="Q405">
        <v>1</v>
      </c>
      <c r="R405">
        <v>3489.8305099999998</v>
      </c>
      <c r="S405">
        <v>3489.8305099999998</v>
      </c>
      <c r="T405">
        <v>628.16949</v>
      </c>
      <c r="U405">
        <v>314.084745</v>
      </c>
      <c r="V405">
        <v>0</v>
      </c>
      <c r="W405">
        <v>314.084744</v>
      </c>
      <c r="X405">
        <v>0</v>
      </c>
      <c r="Y405">
        <f t="shared" si="90"/>
        <v>18</v>
      </c>
      <c r="Z405" t="s">
        <v>39</v>
      </c>
    </row>
    <row r="406" spans="1:26" s="3" customFormat="1" x14ac:dyDescent="0.25">
      <c r="A406" s="3" t="s">
        <v>304</v>
      </c>
      <c r="B406" s="3" t="s">
        <v>550</v>
      </c>
      <c r="C406" s="3" t="s">
        <v>27</v>
      </c>
      <c r="D406" s="3" t="s">
        <v>28</v>
      </c>
      <c r="E406" s="3" t="s">
        <v>29</v>
      </c>
      <c r="F406" s="3" t="s">
        <v>32</v>
      </c>
      <c r="G406" s="3" t="s">
        <v>33</v>
      </c>
      <c r="H406" s="3" t="s">
        <v>32</v>
      </c>
      <c r="I406" s="4">
        <v>43089</v>
      </c>
      <c r="J406" s="3" t="s">
        <v>35</v>
      </c>
      <c r="K406" s="3" t="s">
        <v>37</v>
      </c>
      <c r="M406" s="3" t="s">
        <v>551</v>
      </c>
      <c r="N406" s="5" t="s">
        <v>292</v>
      </c>
      <c r="O406" s="3" t="s">
        <v>293</v>
      </c>
      <c r="P406" s="3" t="s">
        <v>38</v>
      </c>
      <c r="Q406" s="3">
        <v>2</v>
      </c>
      <c r="R406" s="3">
        <v>1083.89831</v>
      </c>
      <c r="S406" s="3">
        <v>2167.7966200000001</v>
      </c>
      <c r="T406" s="3">
        <v>390.20337999999998</v>
      </c>
      <c r="U406" s="3">
        <f>+T406/2</f>
        <v>195.10168999999999</v>
      </c>
      <c r="V406" s="3">
        <v>0</v>
      </c>
      <c r="W406" s="3">
        <f>+T406/2</f>
        <v>195.10168999999999</v>
      </c>
      <c r="X406" s="3">
        <v>0</v>
      </c>
      <c r="Y406" s="3">
        <f t="shared" si="90"/>
        <v>18</v>
      </c>
      <c r="Z406" s="3" t="s">
        <v>39</v>
      </c>
    </row>
    <row r="407" spans="1:26" x14ac:dyDescent="0.25">
      <c r="A407" t="s">
        <v>304</v>
      </c>
      <c r="B407" t="s">
        <v>550</v>
      </c>
      <c r="C407" t="s">
        <v>27</v>
      </c>
      <c r="D407" t="s">
        <v>28</v>
      </c>
      <c r="E407" t="s">
        <v>29</v>
      </c>
      <c r="F407" t="s">
        <v>32</v>
      </c>
      <c r="G407" t="s">
        <v>33</v>
      </c>
      <c r="H407" t="s">
        <v>34</v>
      </c>
      <c r="I407" s="2">
        <v>43089</v>
      </c>
      <c r="J407" t="s">
        <v>35</v>
      </c>
      <c r="K407" t="s">
        <v>37</v>
      </c>
      <c r="M407" t="s">
        <v>551</v>
      </c>
      <c r="N407" s="1" t="s">
        <v>453</v>
      </c>
      <c r="O407" t="s">
        <v>454</v>
      </c>
      <c r="P407" t="s">
        <v>38</v>
      </c>
      <c r="Q407">
        <v>1</v>
      </c>
      <c r="R407">
        <v>281.35593</v>
      </c>
      <c r="S407">
        <v>281.35593</v>
      </c>
      <c r="T407">
        <v>50.644069999999999</v>
      </c>
      <c r="U407">
        <v>25.322033999999999</v>
      </c>
      <c r="V407">
        <v>0</v>
      </c>
      <c r="W407">
        <v>25.322033999999999</v>
      </c>
      <c r="X407">
        <v>0</v>
      </c>
      <c r="Y407">
        <f t="shared" si="90"/>
        <v>18</v>
      </c>
      <c r="Z407" t="s">
        <v>39</v>
      </c>
    </row>
    <row r="408" spans="1:26" x14ac:dyDescent="0.25">
      <c r="A408" t="s">
        <v>304</v>
      </c>
      <c r="B408" t="s">
        <v>550</v>
      </c>
      <c r="C408" t="s">
        <v>27</v>
      </c>
      <c r="D408" t="s">
        <v>28</v>
      </c>
      <c r="E408" t="s">
        <v>29</v>
      </c>
      <c r="F408" t="s">
        <v>32</v>
      </c>
      <c r="G408" t="s">
        <v>33</v>
      </c>
      <c r="H408" t="s">
        <v>34</v>
      </c>
      <c r="I408" s="2">
        <v>43089</v>
      </c>
      <c r="J408" t="s">
        <v>35</v>
      </c>
      <c r="K408" t="s">
        <v>37</v>
      </c>
      <c r="M408" t="s">
        <v>551</v>
      </c>
      <c r="N408" s="1" t="s">
        <v>210</v>
      </c>
      <c r="O408" t="s">
        <v>211</v>
      </c>
      <c r="P408" t="s">
        <v>38</v>
      </c>
      <c r="Q408">
        <v>1</v>
      </c>
      <c r="R408">
        <v>1370.33898</v>
      </c>
      <c r="S408">
        <v>1370.33898</v>
      </c>
      <c r="T408">
        <v>246.66102000000001</v>
      </c>
      <c r="U408">
        <v>123.33050799999999</v>
      </c>
      <c r="V408">
        <v>0</v>
      </c>
      <c r="W408">
        <v>123.33050799999999</v>
      </c>
      <c r="X408">
        <v>0</v>
      </c>
      <c r="Y408">
        <f t="shared" si="90"/>
        <v>18</v>
      </c>
      <c r="Z408" t="s">
        <v>39</v>
      </c>
    </row>
    <row r="409" spans="1:26" s="3" customFormat="1" x14ac:dyDescent="0.25">
      <c r="A409" s="3" t="s">
        <v>304</v>
      </c>
      <c r="B409" s="3" t="s">
        <v>550</v>
      </c>
      <c r="C409" s="3" t="s">
        <v>27</v>
      </c>
      <c r="D409" s="3" t="s">
        <v>28</v>
      </c>
      <c r="E409" s="3" t="s">
        <v>29</v>
      </c>
      <c r="F409" s="3" t="s">
        <v>32</v>
      </c>
      <c r="G409" s="3" t="s">
        <v>33</v>
      </c>
      <c r="H409" s="3" t="s">
        <v>34</v>
      </c>
      <c r="I409" s="4">
        <v>43089</v>
      </c>
      <c r="J409" s="3" t="s">
        <v>35</v>
      </c>
      <c r="K409" s="3" t="s">
        <v>37</v>
      </c>
      <c r="M409" s="3" t="s">
        <v>551</v>
      </c>
      <c r="N409" s="5" t="s">
        <v>30</v>
      </c>
      <c r="O409" s="3" t="s">
        <v>31</v>
      </c>
      <c r="P409" s="3" t="s">
        <v>38</v>
      </c>
      <c r="Q409" s="3">
        <v>16000</v>
      </c>
      <c r="R409" s="3">
        <v>0.23219999999999999</v>
      </c>
      <c r="S409" s="3">
        <v>3715.2</v>
      </c>
      <c r="T409" s="3">
        <v>668.8</v>
      </c>
      <c r="U409" s="3">
        <f>+T409/2</f>
        <v>334.4</v>
      </c>
      <c r="V409" s="3">
        <v>0</v>
      </c>
      <c r="W409" s="3">
        <f>+T409/2</f>
        <v>334.4</v>
      </c>
      <c r="X409" s="3">
        <v>0</v>
      </c>
      <c r="Y409" s="3">
        <f t="shared" si="90"/>
        <v>18</v>
      </c>
      <c r="Z409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2017-12-21T05:46:18Z</dcterms:created>
  <dcterms:modified xsi:type="dcterms:W3CDTF">2017-12-21T06:48:16Z</dcterms:modified>
</cp:coreProperties>
</file>