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620"/>
  </bookViews>
  <sheets>
    <sheet name="0924TSC_noise&amp;speed" sheetId="1" r:id="rId1"/>
  </sheets>
  <calcPr calcId="144525"/>
</workbook>
</file>

<file path=xl/sharedStrings.xml><?xml version="1.0" encoding="utf-8"?>
<sst xmlns="http://schemas.openxmlformats.org/spreadsheetml/2006/main" count="216" uniqueCount="216">
  <si>
    <t>city_en</t>
  </si>
  <si>
    <t>city</t>
  </si>
  <si>
    <t>mean_speed</t>
  </si>
  <si>
    <t>std_speed</t>
  </si>
  <si>
    <t>speed_std/mean(%)</t>
  </si>
  <si>
    <t>STD_mean</t>
  </si>
  <si>
    <t>STD_std/mean</t>
  </si>
  <si>
    <t>STD_final</t>
  </si>
  <si>
    <t>max_STD</t>
  </si>
  <si>
    <t>min_speed</t>
  </si>
  <si>
    <t>max_std/mean</t>
  </si>
  <si>
    <t>changchun</t>
  </si>
  <si>
    <t>长春市</t>
  </si>
  <si>
    <t>min_STD</t>
  </si>
  <si>
    <t>max_speed</t>
  </si>
  <si>
    <t>min_std/mean</t>
  </si>
  <si>
    <t>shenyang</t>
  </si>
  <si>
    <t>沈阳市</t>
  </si>
  <si>
    <t>alpha_mean</t>
  </si>
  <si>
    <t>a_mean</t>
  </si>
  <si>
    <t>shanghai</t>
  </si>
  <si>
    <t>上海市</t>
  </si>
  <si>
    <t>gamma_std/mean</t>
  </si>
  <si>
    <t>b_std/mean</t>
  </si>
  <si>
    <t>yantai</t>
  </si>
  <si>
    <t>烟台市</t>
  </si>
  <si>
    <t>beijing</t>
  </si>
  <si>
    <t>北京市</t>
  </si>
  <si>
    <t>harbin</t>
  </si>
  <si>
    <t>哈尔滨市</t>
  </si>
  <si>
    <t>qingdao</t>
  </si>
  <si>
    <t>青岛市</t>
  </si>
  <si>
    <t>changzhou</t>
  </si>
  <si>
    <t>常州市</t>
  </si>
  <si>
    <t>nanjing</t>
  </si>
  <si>
    <t>南京市</t>
  </si>
  <si>
    <t>zibo</t>
  </si>
  <si>
    <t>淄博市</t>
  </si>
  <si>
    <t>suqian</t>
  </si>
  <si>
    <t>宿迁市</t>
  </si>
  <si>
    <t>deyang</t>
  </si>
  <si>
    <t>德阳市</t>
  </si>
  <si>
    <t>suzhou</t>
  </si>
  <si>
    <t>苏州市</t>
  </si>
  <si>
    <t>chuzhou</t>
  </si>
  <si>
    <t>滁州市</t>
  </si>
  <si>
    <t>ningbo</t>
  </si>
  <si>
    <t>宁波市</t>
  </si>
  <si>
    <t>handan</t>
  </si>
  <si>
    <t>邯郸市</t>
  </si>
  <si>
    <t>huzhou</t>
  </si>
  <si>
    <t>湖州市</t>
  </si>
  <si>
    <t>jinan</t>
  </si>
  <si>
    <t>济南市</t>
  </si>
  <si>
    <t>baoding</t>
  </si>
  <si>
    <t>保定市</t>
  </si>
  <si>
    <t>cangzhou</t>
  </si>
  <si>
    <t>沧州市</t>
  </si>
  <si>
    <t>dalian</t>
  </si>
  <si>
    <t>大连市</t>
  </si>
  <si>
    <t>datong</t>
  </si>
  <si>
    <t>大同市</t>
  </si>
  <si>
    <t>nanyang</t>
  </si>
  <si>
    <t>南阳市</t>
  </si>
  <si>
    <t>hongkong</t>
  </si>
  <si>
    <t>香港</t>
  </si>
  <si>
    <t>xi_an</t>
  </si>
  <si>
    <t>西安市</t>
  </si>
  <si>
    <t>chongqing</t>
  </si>
  <si>
    <t>重庆市</t>
  </si>
  <si>
    <t>dezhou</t>
  </si>
  <si>
    <t>德州市</t>
  </si>
  <si>
    <t>taizhou</t>
  </si>
  <si>
    <t>台州市</t>
  </si>
  <si>
    <t>quzhou</t>
  </si>
  <si>
    <t>衢州市</t>
  </si>
  <si>
    <t>fuzhou</t>
  </si>
  <si>
    <t>福州市</t>
  </si>
  <si>
    <t>linyi</t>
  </si>
  <si>
    <t>临沂市</t>
  </si>
  <si>
    <t>nanchong</t>
  </si>
  <si>
    <t>南充市</t>
  </si>
  <si>
    <t>yangzhou</t>
  </si>
  <si>
    <t>扬州市</t>
  </si>
  <si>
    <t>zhuhai</t>
  </si>
  <si>
    <t>珠海市</t>
  </si>
  <si>
    <t>lanzhou</t>
  </si>
  <si>
    <t>兰州市</t>
  </si>
  <si>
    <t>changsha</t>
  </si>
  <si>
    <t>长沙市</t>
  </si>
  <si>
    <t>xianyang</t>
  </si>
  <si>
    <t>咸阳市</t>
  </si>
  <si>
    <t>tangshan</t>
  </si>
  <si>
    <t>唐山市</t>
  </si>
  <si>
    <t>lianyungang</t>
  </si>
  <si>
    <t>连云港市</t>
  </si>
  <si>
    <t>yinchuan</t>
  </si>
  <si>
    <t>银川市</t>
  </si>
  <si>
    <t>langfang</t>
  </si>
  <si>
    <t>廊坊市</t>
  </si>
  <si>
    <t>weifang</t>
  </si>
  <si>
    <t>潍坊市</t>
  </si>
  <si>
    <t>wuhan</t>
  </si>
  <si>
    <t>武汉市</t>
  </si>
  <si>
    <t>xinxiang</t>
  </si>
  <si>
    <t>新乡市</t>
  </si>
  <si>
    <t>zhangzhou</t>
  </si>
  <si>
    <t>漳州市</t>
  </si>
  <si>
    <t>shaoxin</t>
  </si>
  <si>
    <t>绍兴市</t>
  </si>
  <si>
    <t>tai_an</t>
  </si>
  <si>
    <t>泰安市</t>
  </si>
  <si>
    <t>tianjin</t>
  </si>
  <si>
    <t>天津市</t>
  </si>
  <si>
    <t>zhenjiang</t>
  </si>
  <si>
    <t>镇江市</t>
  </si>
  <si>
    <t>wenzhou</t>
  </si>
  <si>
    <t>温州市</t>
  </si>
  <si>
    <t>xingtai</t>
  </si>
  <si>
    <t>邢台市</t>
  </si>
  <si>
    <t>hohhot</t>
  </si>
  <si>
    <t>呼和浩特市</t>
  </si>
  <si>
    <t>liuzhou</t>
  </si>
  <si>
    <t>柳州市</t>
  </si>
  <si>
    <t>hangzhou</t>
  </si>
  <si>
    <t>杭州市</t>
  </si>
  <si>
    <t>zhangjiakou</t>
  </si>
  <si>
    <t>张家口市</t>
  </si>
  <si>
    <t>zhengzhou</t>
  </si>
  <si>
    <t>郑州市</t>
  </si>
  <si>
    <t>jiaxing</t>
  </si>
  <si>
    <t>嘉兴市</t>
  </si>
  <si>
    <t>mianyang</t>
  </si>
  <si>
    <t>绵阳市</t>
  </si>
  <si>
    <t>xiamen</t>
  </si>
  <si>
    <t>厦门市</t>
  </si>
  <si>
    <t>haikou</t>
  </si>
  <si>
    <t>海口市</t>
  </si>
  <si>
    <t>qingyuan</t>
  </si>
  <si>
    <t>清远市</t>
  </si>
  <si>
    <t>guangzhou</t>
  </si>
  <si>
    <t>广州市</t>
  </si>
  <si>
    <t>jinhua</t>
  </si>
  <si>
    <t>金华市</t>
  </si>
  <si>
    <t>hefei</t>
  </si>
  <si>
    <t>合肥市</t>
  </si>
  <si>
    <t>shenzhen</t>
  </si>
  <si>
    <t>深圳市</t>
  </si>
  <si>
    <t>wuhu</t>
  </si>
  <si>
    <t>芜湖市</t>
  </si>
  <si>
    <t>maoming</t>
  </si>
  <si>
    <t>茂名市</t>
  </si>
  <si>
    <t>kunming</t>
  </si>
  <si>
    <t>昆明市</t>
  </si>
  <si>
    <t>zhongshan</t>
  </si>
  <si>
    <t>中山市</t>
  </si>
  <si>
    <t>wuxi</t>
  </si>
  <si>
    <t>无锡市</t>
  </si>
  <si>
    <t>nanchang</t>
  </si>
  <si>
    <t>南昌市</t>
  </si>
  <si>
    <t>zhanjiang</t>
  </si>
  <si>
    <t>湛江市</t>
  </si>
  <si>
    <t>jiangmen</t>
  </si>
  <si>
    <t>江门市</t>
  </si>
  <si>
    <t>huai_an</t>
  </si>
  <si>
    <t>淮安市</t>
  </si>
  <si>
    <t>hengyang</t>
  </si>
  <si>
    <t>衡阳市</t>
  </si>
  <si>
    <t>shantou</t>
  </si>
  <si>
    <t>汕头市</t>
  </si>
  <si>
    <t>guilin</t>
  </si>
  <si>
    <t>桂林市</t>
  </si>
  <si>
    <t>shaoguan</t>
  </si>
  <si>
    <t>韶关市</t>
  </si>
  <si>
    <t>dongguan</t>
  </si>
  <si>
    <t>东莞市</t>
  </si>
  <si>
    <t>ordos</t>
  </si>
  <si>
    <t>鄂尔多斯市</t>
  </si>
  <si>
    <t>huizhou</t>
  </si>
  <si>
    <t>惠州市</t>
  </si>
  <si>
    <t>foshan</t>
  </si>
  <si>
    <t>佛山市</t>
  </si>
  <si>
    <t>yancheng</t>
  </si>
  <si>
    <t>盐城市</t>
  </si>
  <si>
    <t>nanning</t>
  </si>
  <si>
    <t>南宁市</t>
  </si>
  <si>
    <t>luoyang</t>
  </si>
  <si>
    <t>洛阳市</t>
  </si>
  <si>
    <t>chengdu</t>
  </si>
  <si>
    <t>成都市</t>
  </si>
  <si>
    <t>xining</t>
  </si>
  <si>
    <t>西宁市</t>
  </si>
  <si>
    <t>taizhou1</t>
  </si>
  <si>
    <t>泰州市</t>
  </si>
  <si>
    <t>shijiazhuang</t>
  </si>
  <si>
    <t>石家庄市</t>
  </si>
  <si>
    <t>xuzhou</t>
  </si>
  <si>
    <t>徐州市</t>
  </si>
  <si>
    <t>ganzhou</t>
  </si>
  <si>
    <t>赣州市</t>
  </si>
  <si>
    <t>nantong</t>
  </si>
  <si>
    <t>南通市</t>
  </si>
  <si>
    <t>quanzhou</t>
  </si>
  <si>
    <t>泉州市</t>
  </si>
  <si>
    <t>yili</t>
  </si>
  <si>
    <t>伊犁州</t>
  </si>
  <si>
    <t>zhaoqing</t>
  </si>
  <si>
    <t>肇庆市</t>
  </si>
  <si>
    <t>jining</t>
  </si>
  <si>
    <t>济宁市</t>
  </si>
  <si>
    <t>guiyang</t>
  </si>
  <si>
    <t>贵阳市</t>
  </si>
  <si>
    <t>sanya</t>
  </si>
  <si>
    <t>三亚市</t>
  </si>
  <si>
    <t>urumqi</t>
  </si>
  <si>
    <t>乌鲁木齐市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</si>
</sst>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2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DF6E8"/>
        <bgColor indexed="64"/>
      </patternFill>
    </fill>
    <fill>
      <patternFill patternType="solid">
        <fgColor rgb="FFA3E043"/>
        <bgColor indexed="64"/>
      </patternFill>
    </fill>
    <fill>
      <patternFill patternType="solid">
        <fgColor rgb="FFFEFCD9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20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5" borderId="7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10" borderId="10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24" fillId="29" borderId="11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22">
    <xf numFmtId="0" fontId="0" fillId="0" borderId="0" xfId="0" applyFont="1">
      <alignment vertical="center"/>
    </xf>
    <xf numFmtId="0" fontId="1" fillId="2" borderId="0" xfId="0" applyNumberFormat="1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>
      <alignment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3" fillId="3" borderId="2" xfId="0" applyFont="1" applyFill="1" applyBorder="1">
      <alignment vertical="center"/>
    </xf>
    <xf numFmtId="0" fontId="4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4" borderId="3" xfId="0" applyFont="1" applyFill="1" applyBorder="1">
      <alignment vertical="center"/>
    </xf>
    <xf numFmtId="0" fontId="3" fillId="4" borderId="3" xfId="0" applyNumberFormat="1" applyFont="1" applyFill="1" applyBorder="1">
      <alignment vertical="center"/>
    </xf>
    <xf numFmtId="0" fontId="1" fillId="0" borderId="3" xfId="0" applyNumberFormat="1" applyFont="1" applyBorder="1">
      <alignment vertical="center"/>
    </xf>
    <xf numFmtId="0" fontId="3" fillId="0" borderId="3" xfId="0" applyFont="1" applyBorder="1">
      <alignment vertical="center"/>
    </xf>
    <xf numFmtId="0" fontId="1" fillId="5" borderId="3" xfId="0" applyFont="1" applyFill="1" applyBorder="1">
      <alignment vertical="center"/>
    </xf>
    <xf numFmtId="0" fontId="3" fillId="5" borderId="3" xfId="0" applyNumberFormat="1" applyFont="1" applyFill="1" applyBorder="1">
      <alignment vertical="center"/>
    </xf>
    <xf numFmtId="0" fontId="3" fillId="0" borderId="3" xfId="0" applyNumberFormat="1" applyFont="1" applyBorder="1">
      <alignment vertical="center"/>
    </xf>
    <xf numFmtId="0" fontId="4" fillId="2" borderId="0" xfId="0" applyFont="1" applyFill="1" applyBorder="1">
      <alignment vertical="center"/>
    </xf>
    <xf numFmtId="0" fontId="4" fillId="3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9"/>
  <sheetViews>
    <sheetView tabSelected="1" topLeftCell="A52" workbookViewId="0">
      <selection activeCell="D62" sqref="D62"/>
    </sheetView>
  </sheetViews>
  <sheetFormatPr defaultColWidth="11" defaultRowHeight="15.6"/>
  <cols>
    <col min="1" max="4" width="10.8333333333333" customWidth="1"/>
    <col min="5" max="5" width="14.5" customWidth="1"/>
    <col min="6" max="8" width="10.8333333333333" customWidth="1"/>
    <col min="9" max="9" width="6.5" customWidth="1"/>
    <col min="10" max="10" width="14.6666666666667" customWidth="1"/>
    <col min="11" max="11" width="6.5" customWidth="1"/>
    <col min="12" max="12" width="8.83333333333333" customWidth="1"/>
    <col min="13" max="13" width="11.1666666666667" customWidth="1"/>
    <col min="14" max="14" width="11" customWidth="1"/>
    <col min="15" max="15" width="10.8333333333333" customWidth="1"/>
  </cols>
  <sheetData>
    <row r="1" spans="1:1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12"/>
      <c r="J1" s="13" t="s">
        <v>8</v>
      </c>
      <c r="K1" s="14">
        <v>7</v>
      </c>
      <c r="L1" s="15" t="s">
        <v>9</v>
      </c>
      <c r="M1" s="16">
        <f>MIN(C:C)</f>
        <v>22.3402247</v>
      </c>
      <c r="N1" s="15" t="s">
        <v>10</v>
      </c>
      <c r="O1" s="16">
        <f>MAX(E:E)</f>
        <v>22.22959538</v>
      </c>
    </row>
    <row r="2" spans="1:15">
      <c r="A2" s="7" t="s">
        <v>11</v>
      </c>
      <c r="B2" s="7" t="s">
        <v>12</v>
      </c>
      <c r="C2" s="7">
        <v>23.4044944</v>
      </c>
      <c r="D2" s="7">
        <v>2.79467351</v>
      </c>
      <c r="E2" s="8">
        <v>22.22959538</v>
      </c>
      <c r="F2" s="9">
        <f>ROUND(K$1-K$3*(C2-M$1),3)</f>
        <v>6.779</v>
      </c>
      <c r="G2" s="9">
        <f>ROUND(K$1-K$4*(O$1-E2),3)</f>
        <v>7</v>
      </c>
      <c r="H2" s="10">
        <f>ROUND((M$3*F2+G2*M$4)/SUM(M$3:M$4),2)</f>
        <v>6.9</v>
      </c>
      <c r="I2" s="12"/>
      <c r="J2" s="13" t="s">
        <v>13</v>
      </c>
      <c r="K2" s="14">
        <v>1</v>
      </c>
      <c r="L2" s="15" t="s">
        <v>14</v>
      </c>
      <c r="M2" s="16">
        <f>MAX(C:C)</f>
        <v>51.2130337</v>
      </c>
      <c r="N2" s="15" t="s">
        <v>15</v>
      </c>
      <c r="O2" s="16">
        <f>MIN(E:E)</f>
        <v>4.182810727</v>
      </c>
    </row>
    <row r="3" spans="1:15">
      <c r="A3" s="7" t="s">
        <v>16</v>
      </c>
      <c r="B3" s="7" t="s">
        <v>17</v>
      </c>
      <c r="C3" s="7">
        <v>22.9229213</v>
      </c>
      <c r="D3" s="7">
        <v>3.50171072</v>
      </c>
      <c r="E3" s="8">
        <v>20.5687276</v>
      </c>
      <c r="F3" s="11">
        <f>ROUND(K$1-K$3*(C3-M$1),3)</f>
        <v>6.879</v>
      </c>
      <c r="G3" s="11">
        <f>ROUND(K$1-K$4*(O$1-E3),3)</f>
        <v>6.448</v>
      </c>
      <c r="H3" s="10">
        <f>ROUND((M$3*F3+G3*M$4)/SUM(M$3:M$4),2)</f>
        <v>6.64</v>
      </c>
      <c r="I3" s="12"/>
      <c r="J3" s="15" t="s">
        <v>18</v>
      </c>
      <c r="K3" s="16">
        <f>ROUND((K1-K2)/(M2-M1),4)</f>
        <v>0.2078</v>
      </c>
      <c r="L3" s="17" t="s">
        <v>19</v>
      </c>
      <c r="M3" s="18">
        <v>0.9</v>
      </c>
      <c r="N3" s="19"/>
      <c r="O3" s="19"/>
    </row>
    <row r="4" spans="1:15">
      <c r="A4" s="7" t="s">
        <v>20</v>
      </c>
      <c r="B4" s="7" t="s">
        <v>21</v>
      </c>
      <c r="C4" s="7">
        <v>22.3402247</v>
      </c>
      <c r="D4" s="7">
        <v>3.03118436</v>
      </c>
      <c r="E4" s="8">
        <v>18.94447068</v>
      </c>
      <c r="F4" s="11">
        <f>ROUND(K$1-K$3*(C4-M$1),3)</f>
        <v>7</v>
      </c>
      <c r="G4" s="11">
        <f>ROUND(K$1-K$4*(O$1-E4),3)</f>
        <v>5.908</v>
      </c>
      <c r="H4" s="10">
        <f>ROUND((M$3*F4+G4*M$4)/SUM(M$3:M$4),2)</f>
        <v>6.4</v>
      </c>
      <c r="I4" s="12"/>
      <c r="J4" s="15" t="s">
        <v>22</v>
      </c>
      <c r="K4" s="16">
        <f>ROUND((K1-K2)/(O1-O2),4)</f>
        <v>0.3325</v>
      </c>
      <c r="L4" s="17" t="s">
        <v>23</v>
      </c>
      <c r="M4" s="18">
        <v>1.1</v>
      </c>
      <c r="N4" s="19"/>
      <c r="O4" s="19"/>
    </row>
    <row r="5" spans="1:15">
      <c r="A5" s="7" t="s">
        <v>24</v>
      </c>
      <c r="B5" s="7" t="s">
        <v>25</v>
      </c>
      <c r="C5" s="7">
        <v>25.4433708</v>
      </c>
      <c r="D5" s="7">
        <v>3.46408116</v>
      </c>
      <c r="E5" s="8">
        <v>20.40694971</v>
      </c>
      <c r="F5" s="11">
        <f>ROUND(K$1-K$3*(C5-M$1),3)</f>
        <v>6.355</v>
      </c>
      <c r="G5" s="11">
        <f>ROUND(K$1-K$4*(O$1-E5),3)</f>
        <v>6.394</v>
      </c>
      <c r="H5" s="10">
        <f>ROUND((M$3*F5+G5*M$4)/SUM(M$3:M$4),2)</f>
        <v>6.38</v>
      </c>
      <c r="I5" s="12"/>
      <c r="J5" s="12"/>
      <c r="K5" s="12"/>
      <c r="L5" s="12"/>
      <c r="M5" s="12"/>
      <c r="N5" s="12"/>
      <c r="O5" s="12"/>
    </row>
    <row r="6" spans="1:15">
      <c r="A6" s="7" t="s">
        <v>26</v>
      </c>
      <c r="B6" s="7" t="s">
        <v>27</v>
      </c>
      <c r="C6" s="7">
        <v>24.6282022</v>
      </c>
      <c r="D6" s="7">
        <v>3.60391939</v>
      </c>
      <c r="E6" s="8">
        <v>19.51375976</v>
      </c>
      <c r="F6" s="11">
        <f>ROUND(K$1-K$3*(C6-M$1),3)</f>
        <v>6.525</v>
      </c>
      <c r="G6" s="11">
        <f>ROUND(K$1-K$4*(O$1-E6),3)</f>
        <v>6.097</v>
      </c>
      <c r="H6" s="10">
        <f>ROUND((M$3*F6+G6*M$4)/SUM(M$3:M$4),2)</f>
        <v>6.29</v>
      </c>
      <c r="I6" s="12"/>
      <c r="J6" s="12"/>
      <c r="K6" s="12"/>
      <c r="L6" s="12"/>
      <c r="M6" s="12"/>
      <c r="N6" s="12"/>
      <c r="O6" s="12"/>
    </row>
    <row r="7" spans="1:15">
      <c r="A7" s="7" t="s">
        <v>28</v>
      </c>
      <c r="B7" s="7" t="s">
        <v>29</v>
      </c>
      <c r="C7" s="7">
        <v>25.364382</v>
      </c>
      <c r="D7" s="7">
        <v>3.46072051</v>
      </c>
      <c r="E7" s="8">
        <v>19.07282152</v>
      </c>
      <c r="F7" s="11">
        <f>ROUND(K$1-K$3*(C7-M$1),3)</f>
        <v>6.372</v>
      </c>
      <c r="G7" s="11">
        <f>ROUND(K$1-K$4*(O$1-E7),3)</f>
        <v>5.95</v>
      </c>
      <c r="H7" s="10">
        <f>ROUND((M$3*F7+G7*M$4)/SUM(M$3:M$4),2)</f>
        <v>6.14</v>
      </c>
      <c r="I7" s="12"/>
      <c r="J7" s="12"/>
      <c r="K7" s="12"/>
      <c r="L7" s="12"/>
      <c r="M7" s="12"/>
      <c r="N7" s="12"/>
      <c r="O7" s="12"/>
    </row>
    <row r="8" spans="1:15">
      <c r="A8" s="7" t="s">
        <v>30</v>
      </c>
      <c r="B8" s="7" t="s">
        <v>31</v>
      </c>
      <c r="C8" s="7">
        <v>25.6886517</v>
      </c>
      <c r="D8" s="7">
        <v>3.26691491</v>
      </c>
      <c r="E8" s="8">
        <v>18.74929711</v>
      </c>
      <c r="F8" s="11">
        <f>ROUND(K$1-K$3*(C8-M$1),3)</f>
        <v>6.304</v>
      </c>
      <c r="G8" s="11">
        <f>ROUND(K$1-K$4*(O$1-E8),3)</f>
        <v>5.843</v>
      </c>
      <c r="H8" s="10">
        <f>ROUND((M$3*F8+G8*M$4)/SUM(M$3:M$4),2)</f>
        <v>6.05</v>
      </c>
      <c r="I8" s="12"/>
      <c r="J8" s="12"/>
      <c r="K8" s="12"/>
      <c r="L8" s="12"/>
      <c r="M8" s="12"/>
      <c r="N8" s="12"/>
      <c r="O8" s="12"/>
    </row>
    <row r="9" spans="1:15">
      <c r="A9" s="7" t="s">
        <v>32</v>
      </c>
      <c r="B9" s="7" t="s">
        <v>33</v>
      </c>
      <c r="C9" s="7">
        <v>30.2975281</v>
      </c>
      <c r="D9" s="7">
        <v>2.64829998</v>
      </c>
      <c r="E9" s="8">
        <v>20.22427894</v>
      </c>
      <c r="F9" s="11">
        <f>ROUND(K$1-K$3*(C9-M$1),3)</f>
        <v>5.346</v>
      </c>
      <c r="G9" s="11">
        <f>ROUND(K$1-K$4*(O$1-E9),3)</f>
        <v>6.333</v>
      </c>
      <c r="H9" s="10">
        <f>ROUND((M$3*F9+G9*M$4)/SUM(M$3:M$4),2)</f>
        <v>5.89</v>
      </c>
      <c r="I9" s="12"/>
      <c r="J9" s="12"/>
      <c r="K9" s="12"/>
      <c r="L9" s="12"/>
      <c r="M9" s="12"/>
      <c r="N9" s="12"/>
      <c r="O9" s="12"/>
    </row>
    <row r="10" spans="1:15">
      <c r="A10" s="7" t="s">
        <v>34</v>
      </c>
      <c r="B10" s="7" t="s">
        <v>35</v>
      </c>
      <c r="C10" s="7">
        <v>26.835618</v>
      </c>
      <c r="D10" s="7">
        <v>3.8350603</v>
      </c>
      <c r="E10" s="8">
        <v>18.18864368</v>
      </c>
      <c r="F10" s="11">
        <f>ROUND(K$1-K$3*(C10-M$1),3)</f>
        <v>6.066</v>
      </c>
      <c r="G10" s="11">
        <f>ROUND(K$1-K$4*(O$1-E10),3)</f>
        <v>5.656</v>
      </c>
      <c r="H10" s="10">
        <f>ROUND((M$3*F10+G10*M$4)/SUM(M$3:M$4),2)</f>
        <v>5.84</v>
      </c>
      <c r="I10" s="12"/>
      <c r="J10" s="12"/>
      <c r="K10" s="12"/>
      <c r="L10" s="12"/>
      <c r="M10" s="12"/>
      <c r="N10" s="12"/>
      <c r="O10" s="12"/>
    </row>
    <row r="11" spans="1:15">
      <c r="A11" s="7" t="s">
        <v>36</v>
      </c>
      <c r="B11" s="7" t="s">
        <v>37</v>
      </c>
      <c r="C11" s="7">
        <v>27.5994382</v>
      </c>
      <c r="D11" s="7">
        <v>2.6651641</v>
      </c>
      <c r="E11" s="8">
        <v>17.97816477</v>
      </c>
      <c r="F11" s="11">
        <f>ROUND(K$1-K$3*(C11-M$1),3)</f>
        <v>5.907</v>
      </c>
      <c r="G11" s="11">
        <f>ROUND(K$1-K$4*(O$1-E11),3)</f>
        <v>5.586</v>
      </c>
      <c r="H11" s="10">
        <f>ROUND((M$3*F11+G11*M$4)/SUM(M$3:M$4),2)</f>
        <v>5.73</v>
      </c>
      <c r="I11" s="12"/>
      <c r="J11" s="11"/>
      <c r="K11" s="11"/>
      <c r="L11" s="11"/>
      <c r="M11" s="11"/>
      <c r="N11" s="11"/>
      <c r="O11" s="11"/>
    </row>
    <row r="12" spans="1:15">
      <c r="A12" s="7" t="s">
        <v>38</v>
      </c>
      <c r="B12" s="7" t="s">
        <v>39</v>
      </c>
      <c r="C12" s="7">
        <v>26.8011236</v>
      </c>
      <c r="D12" s="7">
        <v>1.60917275</v>
      </c>
      <c r="E12" s="8">
        <v>17.45486711</v>
      </c>
      <c r="F12" s="11">
        <f>ROUND(K$1-K$3*(C12-M$1),3)</f>
        <v>6.073</v>
      </c>
      <c r="G12" s="11">
        <f>ROUND(K$1-K$4*(O$1-E12),3)</f>
        <v>5.412</v>
      </c>
      <c r="H12" s="10">
        <f>ROUND((M$3*F12+G12*M$4)/SUM(M$3:M$4),2)</f>
        <v>5.71</v>
      </c>
      <c r="I12" s="11"/>
      <c r="J12" s="11"/>
      <c r="K12" s="11"/>
      <c r="L12" s="11"/>
      <c r="M12" s="11"/>
      <c r="N12" s="11"/>
      <c r="O12" s="11"/>
    </row>
    <row r="13" spans="1:15">
      <c r="A13" s="7" t="s">
        <v>40</v>
      </c>
      <c r="B13" s="7" t="s">
        <v>41</v>
      </c>
      <c r="C13" s="7">
        <v>25.1548315</v>
      </c>
      <c r="D13" s="7">
        <v>3.42565572</v>
      </c>
      <c r="E13" s="8">
        <v>16.37582137</v>
      </c>
      <c r="F13" s="11">
        <f>ROUND(K$1-K$3*(C13-M$1),3)</f>
        <v>6.415</v>
      </c>
      <c r="G13" s="11">
        <f>ROUND(K$1-K$4*(O$1-E13),3)</f>
        <v>5.054</v>
      </c>
      <c r="H13" s="10">
        <f>ROUND((M$3*F13+G13*M$4)/SUM(M$3:M$4),2)</f>
        <v>5.67</v>
      </c>
      <c r="I13" s="11"/>
      <c r="J13" s="11"/>
      <c r="K13" s="11"/>
      <c r="L13" s="11"/>
      <c r="M13" s="11"/>
      <c r="N13" s="11"/>
      <c r="O13" s="11"/>
    </row>
    <row r="14" spans="1:15">
      <c r="A14" s="7" t="s">
        <v>42</v>
      </c>
      <c r="B14" s="7" t="s">
        <v>43</v>
      </c>
      <c r="C14" s="7">
        <v>30.492809</v>
      </c>
      <c r="D14" s="7">
        <v>4.14947242</v>
      </c>
      <c r="E14" s="8">
        <v>18.65445455</v>
      </c>
      <c r="F14" s="11">
        <f>ROUND(K$1-K$3*(C14-M$1),3)</f>
        <v>5.306</v>
      </c>
      <c r="G14" s="11">
        <f>ROUND(K$1-K$4*(O$1-E14),3)</f>
        <v>5.811</v>
      </c>
      <c r="H14" s="10">
        <f>ROUND((M$3*F14+G14*M$4)/SUM(M$3:M$4),2)</f>
        <v>5.58</v>
      </c>
      <c r="I14" s="11"/>
      <c r="J14" s="11"/>
      <c r="K14" s="11"/>
      <c r="L14" s="11"/>
      <c r="M14" s="11"/>
      <c r="N14" s="11"/>
      <c r="O14" s="11"/>
    </row>
    <row r="15" spans="1:15">
      <c r="A15" s="7" t="s">
        <v>44</v>
      </c>
      <c r="B15" s="7" t="s">
        <v>45</v>
      </c>
      <c r="C15" s="7">
        <v>29.6304494</v>
      </c>
      <c r="D15" s="7">
        <v>1.58078555</v>
      </c>
      <c r="E15" s="8">
        <v>17.95093792</v>
      </c>
      <c r="F15" s="11">
        <f>ROUND(K$1-K$3*(C15-M$1),3)</f>
        <v>5.485</v>
      </c>
      <c r="G15" s="11">
        <f>ROUND(K$1-K$4*(O$1-E15),3)</f>
        <v>5.577</v>
      </c>
      <c r="H15" s="10">
        <f>ROUND((M$3*F15+G15*M$4)/SUM(M$3:M$4),2)</f>
        <v>5.54</v>
      </c>
      <c r="I15" s="11"/>
      <c r="J15" s="11"/>
      <c r="K15" s="11"/>
      <c r="L15" s="11"/>
      <c r="M15" s="11"/>
      <c r="N15" s="11"/>
      <c r="O15" s="11"/>
    </row>
    <row r="16" spans="1:15">
      <c r="A16" s="7" t="s">
        <v>46</v>
      </c>
      <c r="B16" s="7" t="s">
        <v>47</v>
      </c>
      <c r="C16" s="7">
        <v>26.8530337</v>
      </c>
      <c r="D16" s="7">
        <v>3.10064452</v>
      </c>
      <c r="E16" s="8">
        <v>16.49804822</v>
      </c>
      <c r="F16" s="11">
        <f>ROUND(K$1-K$3*(C16-M$1),3)</f>
        <v>6.062</v>
      </c>
      <c r="G16" s="11">
        <f>ROUND(K$1-K$4*(O$1-E16),3)</f>
        <v>5.094</v>
      </c>
      <c r="H16" s="10">
        <f>ROUND((M$3*F16+G16*M$4)/SUM(M$3:M$4),2)</f>
        <v>5.53</v>
      </c>
      <c r="I16" s="11"/>
      <c r="J16" s="11"/>
      <c r="K16" s="11"/>
      <c r="L16" s="11"/>
      <c r="M16" s="11"/>
      <c r="N16" s="11"/>
      <c r="O16" s="11"/>
    </row>
    <row r="17" spans="1:15">
      <c r="A17" s="7" t="s">
        <v>48</v>
      </c>
      <c r="B17" s="7" t="s">
        <v>49</v>
      </c>
      <c r="C17" s="7">
        <v>28.6070787</v>
      </c>
      <c r="D17" s="7">
        <v>3.58707236</v>
      </c>
      <c r="E17" s="8">
        <v>17.10772251</v>
      </c>
      <c r="F17" s="11">
        <f>ROUND(K$1-K$3*(C17-M$1),3)</f>
        <v>5.698</v>
      </c>
      <c r="G17" s="11">
        <f>ROUND(K$1-K$4*(O$1-E17),3)</f>
        <v>5.297</v>
      </c>
      <c r="H17" s="10">
        <f>ROUND((M$3*F17+G17*M$4)/SUM(M$3:M$4),2)</f>
        <v>5.48</v>
      </c>
      <c r="I17" s="11"/>
      <c r="J17" s="11"/>
      <c r="K17" s="11"/>
      <c r="L17" s="11"/>
      <c r="M17" s="11"/>
      <c r="N17" s="11"/>
      <c r="O17" s="11"/>
    </row>
    <row r="18" spans="1:15">
      <c r="A18" s="7" t="s">
        <v>50</v>
      </c>
      <c r="B18" s="7" t="s">
        <v>51</v>
      </c>
      <c r="C18" s="7">
        <v>30.4441573</v>
      </c>
      <c r="D18" s="7">
        <v>2.42323946</v>
      </c>
      <c r="E18" s="8">
        <v>17.79128546</v>
      </c>
      <c r="F18" s="11">
        <f>ROUND(K$1-K$3*(C18-M$1),3)</f>
        <v>5.316</v>
      </c>
      <c r="G18" s="11">
        <f>ROUND(K$1-K$4*(O$1-E18),3)</f>
        <v>5.524</v>
      </c>
      <c r="H18" s="10">
        <f>ROUND((M$3*F18+G18*M$4)/SUM(M$3:M$4),2)</f>
        <v>5.43</v>
      </c>
      <c r="I18" s="11"/>
      <c r="J18" s="11"/>
      <c r="K18" s="11"/>
      <c r="L18" s="11"/>
      <c r="M18" s="11"/>
      <c r="N18" s="11"/>
      <c r="O18" s="11"/>
    </row>
    <row r="19" spans="1:15">
      <c r="A19" s="7" t="s">
        <v>52</v>
      </c>
      <c r="B19" s="7" t="s">
        <v>53</v>
      </c>
      <c r="C19" s="7">
        <v>26.5306742</v>
      </c>
      <c r="D19" s="7">
        <v>3.09102863</v>
      </c>
      <c r="E19" s="8">
        <v>15.65974386</v>
      </c>
      <c r="F19" s="11">
        <f>ROUND(K$1-K$3*(C19-M$1),3)</f>
        <v>6.129</v>
      </c>
      <c r="G19" s="11">
        <f>ROUND(K$1-K$4*(O$1-E19),3)</f>
        <v>4.816</v>
      </c>
      <c r="H19" s="10">
        <f>ROUND((M$3*F19+G19*M$4)/SUM(M$3:M$4),2)</f>
        <v>5.41</v>
      </c>
      <c r="I19" s="11"/>
      <c r="J19" s="11"/>
      <c r="K19" s="11"/>
      <c r="L19" s="11"/>
      <c r="M19" s="11"/>
      <c r="N19" s="11"/>
      <c r="O19" s="11"/>
    </row>
    <row r="20" spans="1:15">
      <c r="A20" s="7" t="s">
        <v>54</v>
      </c>
      <c r="B20" s="7" t="s">
        <v>55</v>
      </c>
      <c r="C20" s="7">
        <v>25.582809</v>
      </c>
      <c r="D20" s="7">
        <v>3.4721942</v>
      </c>
      <c r="E20" s="8">
        <v>14.97743278</v>
      </c>
      <c r="F20" s="11">
        <f>ROUND(K$1-K$3*(C20-M$1),3)</f>
        <v>6.326</v>
      </c>
      <c r="G20" s="11">
        <f>ROUND(K$1-K$4*(O$1-E20),3)</f>
        <v>4.589</v>
      </c>
      <c r="H20" s="10">
        <f>ROUND((M$3*F20+G20*M$4)/SUM(M$3:M$4),2)</f>
        <v>5.37</v>
      </c>
      <c r="I20" s="11"/>
      <c r="J20" s="11"/>
      <c r="K20" s="11"/>
      <c r="L20" s="11"/>
      <c r="M20" s="11"/>
      <c r="N20" s="11"/>
      <c r="O20" s="11"/>
    </row>
    <row r="21" spans="1:15">
      <c r="A21" s="7" t="s">
        <v>56</v>
      </c>
      <c r="B21" s="7" t="s">
        <v>57</v>
      </c>
      <c r="C21" s="7">
        <v>26.4686517</v>
      </c>
      <c r="D21" s="7">
        <v>2.53651765</v>
      </c>
      <c r="E21" s="8">
        <v>15.44721225</v>
      </c>
      <c r="F21" s="11">
        <f>ROUND(K$1-K$3*(C21-M$1),3)</f>
        <v>6.142</v>
      </c>
      <c r="G21" s="11">
        <f>ROUND(K$1-K$4*(O$1-E21),3)</f>
        <v>4.745</v>
      </c>
      <c r="H21" s="10">
        <f>ROUND((M$3*F21+G21*M$4)/SUM(M$3:M$4),2)</f>
        <v>5.37</v>
      </c>
      <c r="I21" s="11"/>
      <c r="J21" s="11"/>
      <c r="K21" s="11"/>
      <c r="L21" s="11"/>
      <c r="M21" s="11"/>
      <c r="N21" s="11"/>
      <c r="O21" s="11"/>
    </row>
    <row r="22" spans="1:15">
      <c r="A22" s="7" t="s">
        <v>58</v>
      </c>
      <c r="B22" s="7" t="s">
        <v>59</v>
      </c>
      <c r="C22" s="7">
        <v>27.25</v>
      </c>
      <c r="D22" s="7">
        <v>4.22023243</v>
      </c>
      <c r="E22" s="8">
        <v>15.83966803</v>
      </c>
      <c r="F22" s="11">
        <f>ROUND(K$1-K$3*(C22-M$1),3)</f>
        <v>5.98</v>
      </c>
      <c r="G22" s="11">
        <f>ROUND(K$1-K$4*(O$1-E22),3)</f>
        <v>4.875</v>
      </c>
      <c r="H22" s="10">
        <f>ROUND((M$3*F22+G22*M$4)/SUM(M$3:M$4),2)</f>
        <v>5.37</v>
      </c>
      <c r="I22" s="11"/>
      <c r="J22" s="11"/>
      <c r="K22" s="11"/>
      <c r="L22" s="11"/>
      <c r="M22" s="11"/>
      <c r="N22" s="11"/>
      <c r="O22" s="11"/>
    </row>
    <row r="23" spans="1:15">
      <c r="A23" s="7" t="s">
        <v>60</v>
      </c>
      <c r="B23" s="7" t="s">
        <v>61</v>
      </c>
      <c r="C23" s="7">
        <v>26.8242697</v>
      </c>
      <c r="D23" s="7">
        <v>2.24068353</v>
      </c>
      <c r="E23" s="8">
        <v>15.46556055</v>
      </c>
      <c r="F23" s="11">
        <f>ROUND(K$1-K$3*(C23-M$1),3)</f>
        <v>6.068</v>
      </c>
      <c r="G23" s="11">
        <f>ROUND(K$1-K$4*(O$1-E23),3)</f>
        <v>4.751</v>
      </c>
      <c r="H23" s="10">
        <f>ROUND((M$3*F23+G23*M$4)/SUM(M$3:M$4),2)</f>
        <v>5.34</v>
      </c>
      <c r="I23" s="11"/>
      <c r="J23" s="11"/>
      <c r="K23" s="11"/>
      <c r="L23" s="11"/>
      <c r="M23" s="11"/>
      <c r="N23" s="11"/>
      <c r="O23" s="11"/>
    </row>
    <row r="24" spans="1:15">
      <c r="A24" s="7" t="s">
        <v>62</v>
      </c>
      <c r="B24" s="7" t="s">
        <v>63</v>
      </c>
      <c r="C24" s="7">
        <v>26.1474157</v>
      </c>
      <c r="D24" s="7">
        <v>2.25287807</v>
      </c>
      <c r="E24" s="8">
        <v>14.87071986</v>
      </c>
      <c r="F24" s="11">
        <f>ROUND(K$1-K$3*(C24-M$1),3)</f>
        <v>6.209</v>
      </c>
      <c r="G24" s="11">
        <f>ROUND(K$1-K$4*(O$1-E24),3)</f>
        <v>4.553</v>
      </c>
      <c r="H24" s="10">
        <f>ROUND((M$3*F24+G24*M$4)/SUM(M$3:M$4),2)</f>
        <v>5.3</v>
      </c>
      <c r="I24" s="11"/>
      <c r="J24" s="11"/>
      <c r="K24" s="11"/>
      <c r="L24" s="11"/>
      <c r="M24" s="11"/>
      <c r="N24" s="11"/>
      <c r="O24" s="11"/>
    </row>
    <row r="25" spans="1:15">
      <c r="A25" s="7" t="s">
        <v>64</v>
      </c>
      <c r="B25" s="7" t="s">
        <v>65</v>
      </c>
      <c r="C25" s="7">
        <v>26.8960674</v>
      </c>
      <c r="D25" s="7">
        <v>3.08396419</v>
      </c>
      <c r="E25" s="8">
        <v>15.13349561</v>
      </c>
      <c r="F25" s="11">
        <f>ROUND(K$1-K$3*(C25-M$1),3)</f>
        <v>6.053</v>
      </c>
      <c r="G25" s="11">
        <f>ROUND(K$1-K$4*(O$1-E25),3)</f>
        <v>4.641</v>
      </c>
      <c r="H25" s="10">
        <f>ROUND((M$3*F25+G25*M$4)/SUM(M$3:M$4),2)</f>
        <v>5.28</v>
      </c>
      <c r="I25" s="11"/>
      <c r="J25" s="11"/>
      <c r="K25" s="11"/>
      <c r="L25" s="11"/>
      <c r="M25" s="11"/>
      <c r="N25" s="11"/>
      <c r="O25" s="11"/>
    </row>
    <row r="26" spans="1:15">
      <c r="A26" s="7" t="s">
        <v>66</v>
      </c>
      <c r="B26" s="7" t="s">
        <v>67</v>
      </c>
      <c r="C26" s="7">
        <v>24.1048315</v>
      </c>
      <c r="D26" s="7">
        <v>4.5994487</v>
      </c>
      <c r="E26" s="8">
        <v>13.6477396</v>
      </c>
      <c r="F26" s="11">
        <f>ROUND(K$1-K$3*(C26-M$1),3)</f>
        <v>6.633</v>
      </c>
      <c r="G26" s="11">
        <f>ROUND(K$1-K$4*(O$1-E26),3)</f>
        <v>4.147</v>
      </c>
      <c r="H26" s="10">
        <f>ROUND((M$3*F26+G26*M$4)/SUM(M$3:M$4),2)</f>
        <v>5.27</v>
      </c>
      <c r="I26" s="11"/>
      <c r="J26" s="11"/>
      <c r="K26" s="11"/>
      <c r="L26" s="11"/>
      <c r="M26" s="11"/>
      <c r="N26" s="11"/>
      <c r="O26" s="11"/>
    </row>
    <row r="27" spans="1:15">
      <c r="A27" s="7" t="s">
        <v>68</v>
      </c>
      <c r="B27" s="7" t="s">
        <v>69</v>
      </c>
      <c r="C27" s="7">
        <v>24.7420225</v>
      </c>
      <c r="D27" s="7">
        <v>6.14366563</v>
      </c>
      <c r="E27" s="8">
        <v>13.88627155</v>
      </c>
      <c r="F27" s="11">
        <f>ROUND(K$1-K$3*(C27-M$1),3)</f>
        <v>6.501</v>
      </c>
      <c r="G27" s="11">
        <f>ROUND(K$1-K$4*(O$1-E27),3)</f>
        <v>4.226</v>
      </c>
      <c r="H27" s="10">
        <f>ROUND((M$3*F27+G27*M$4)/SUM(M$3:M$4),2)</f>
        <v>5.25</v>
      </c>
      <c r="I27" s="12"/>
      <c r="J27" s="12"/>
      <c r="K27" s="12"/>
      <c r="L27" s="12"/>
      <c r="M27" s="12"/>
      <c r="N27" s="12"/>
      <c r="O27" s="12"/>
    </row>
    <row r="28" spans="1:15">
      <c r="A28" s="7" t="s">
        <v>70</v>
      </c>
      <c r="B28" s="7" t="s">
        <v>71</v>
      </c>
      <c r="C28" s="7">
        <v>26.1137079</v>
      </c>
      <c r="D28" s="7">
        <v>2.12244685</v>
      </c>
      <c r="E28" s="8">
        <v>14.34078566</v>
      </c>
      <c r="F28" s="11">
        <f>ROUND(K$1-K$3*(C28-M$1),3)</f>
        <v>6.216</v>
      </c>
      <c r="G28" s="11">
        <f>ROUND(K$1-K$4*(O$1-E28),3)</f>
        <v>4.377</v>
      </c>
      <c r="H28" s="10">
        <f>ROUND((M$3*F28+G28*M$4)/SUM(M$3:M$4),2)</f>
        <v>5.2</v>
      </c>
      <c r="I28" s="12"/>
      <c r="J28" s="12"/>
      <c r="K28" s="12"/>
      <c r="L28" s="12"/>
      <c r="M28" s="12"/>
      <c r="N28" s="12"/>
      <c r="O28" s="12"/>
    </row>
    <row r="29" spans="1:15">
      <c r="A29" s="7" t="s">
        <v>72</v>
      </c>
      <c r="B29" s="7" t="s">
        <v>73</v>
      </c>
      <c r="C29" s="7">
        <v>29.9855056</v>
      </c>
      <c r="D29" s="7">
        <v>3.06427073</v>
      </c>
      <c r="E29" s="8">
        <v>16.25017006</v>
      </c>
      <c r="F29" s="11">
        <f>ROUND(K$1-K$3*(C29-M$1),3)</f>
        <v>5.411</v>
      </c>
      <c r="G29" s="11">
        <f>ROUND(K$1-K$4*(O$1-E29),3)</f>
        <v>5.012</v>
      </c>
      <c r="H29" s="10">
        <f>ROUND((M$3*F29+G29*M$4)/SUM(M$3:M$4),2)</f>
        <v>5.19</v>
      </c>
      <c r="I29" s="12"/>
      <c r="J29" s="12"/>
      <c r="K29" s="12"/>
      <c r="L29" s="12"/>
      <c r="M29" s="12"/>
      <c r="N29" s="12"/>
      <c r="O29" s="12"/>
    </row>
    <row r="30" spans="1:15">
      <c r="A30" s="7" t="s">
        <v>74</v>
      </c>
      <c r="B30" s="7" t="s">
        <v>75</v>
      </c>
      <c r="C30" s="7">
        <v>28.6806742</v>
      </c>
      <c r="D30" s="7">
        <v>2.34844428</v>
      </c>
      <c r="E30" s="8">
        <v>14.92346916</v>
      </c>
      <c r="F30" s="11">
        <f>ROUND(K$1-K$3*(C30-M$1),3)</f>
        <v>5.682</v>
      </c>
      <c r="G30" s="11">
        <f>ROUND(K$1-K$4*(O$1-E30),3)</f>
        <v>4.571</v>
      </c>
      <c r="H30" s="10">
        <f>ROUND((M$3*F30+G30*M$4)/SUM(M$3:M$4),2)</f>
        <v>5.07</v>
      </c>
      <c r="I30" s="12"/>
      <c r="J30" s="12"/>
      <c r="K30" s="12"/>
      <c r="L30" s="12"/>
      <c r="M30" s="12"/>
      <c r="N30" s="12"/>
      <c r="O30" s="12"/>
    </row>
    <row r="31" spans="1:15">
      <c r="A31" s="7" t="s">
        <v>76</v>
      </c>
      <c r="B31" s="7" t="s">
        <v>77</v>
      </c>
      <c r="C31" s="7">
        <v>29.4935955</v>
      </c>
      <c r="D31" s="7">
        <v>4.58805269</v>
      </c>
      <c r="E31" s="8">
        <v>14.74909659</v>
      </c>
      <c r="F31" s="11">
        <f>ROUND(K$1-K$3*(C31-M$1),3)</f>
        <v>5.514</v>
      </c>
      <c r="G31" s="11">
        <f>ROUND(K$1-K$4*(O$1-E31),3)</f>
        <v>4.513</v>
      </c>
      <c r="H31" s="10">
        <f>ROUND((M$3*F31+G31*M$4)/SUM(M$3:M$4),2)</f>
        <v>4.96</v>
      </c>
      <c r="I31" s="12"/>
      <c r="J31" s="12"/>
      <c r="K31" s="12"/>
      <c r="L31" s="12"/>
      <c r="M31" s="12"/>
      <c r="N31" s="12"/>
      <c r="O31" s="12"/>
    </row>
    <row r="32" spans="1:15">
      <c r="A32" s="7" t="s">
        <v>78</v>
      </c>
      <c r="B32" s="7" t="s">
        <v>79</v>
      </c>
      <c r="C32" s="7">
        <v>32.0689888</v>
      </c>
      <c r="D32" s="7">
        <v>3.11752496</v>
      </c>
      <c r="E32" s="8">
        <v>15.93574762</v>
      </c>
      <c r="F32" s="11">
        <f>ROUND(K$1-K$3*(C32-M$1),3)</f>
        <v>4.978</v>
      </c>
      <c r="G32" s="11">
        <f>ROUND(K$1-K$4*(O$1-E32),3)</f>
        <v>4.907</v>
      </c>
      <c r="H32" s="10">
        <f>ROUND((M$3*F32+G32*M$4)/SUM(M$3:M$4),2)</f>
        <v>4.94</v>
      </c>
      <c r="I32" s="12"/>
      <c r="J32" s="12"/>
      <c r="K32" s="12"/>
      <c r="L32" s="12"/>
      <c r="M32" s="12"/>
      <c r="N32" s="12"/>
      <c r="O32" s="12"/>
    </row>
    <row r="33" spans="1:15">
      <c r="A33" s="7" t="s">
        <v>80</v>
      </c>
      <c r="B33" s="7" t="s">
        <v>81</v>
      </c>
      <c r="C33" s="7">
        <v>24.0124719</v>
      </c>
      <c r="D33" s="7">
        <v>5.80023639</v>
      </c>
      <c r="E33" s="8">
        <v>11.64406421</v>
      </c>
      <c r="F33" s="11">
        <f>ROUND(K$1-K$3*(C33-M$1),3)</f>
        <v>6.653</v>
      </c>
      <c r="G33" s="11">
        <f>ROUND(K$1-K$4*(O$1-E33),3)</f>
        <v>3.48</v>
      </c>
      <c r="H33" s="10">
        <f>ROUND((M$3*F33+G33*M$4)/SUM(M$3:M$4),2)</f>
        <v>4.91</v>
      </c>
      <c r="I33" s="12"/>
      <c r="J33" s="12"/>
      <c r="K33" s="12"/>
      <c r="L33" s="12"/>
      <c r="M33" s="12"/>
      <c r="N33" s="12"/>
      <c r="O33" s="12"/>
    </row>
    <row r="34" spans="1:15">
      <c r="A34" s="7" t="s">
        <v>82</v>
      </c>
      <c r="B34" s="7" t="s">
        <v>83</v>
      </c>
      <c r="C34" s="7">
        <v>34.1408989</v>
      </c>
      <c r="D34" s="7">
        <v>2.78496551</v>
      </c>
      <c r="E34" s="8">
        <v>16.39884207</v>
      </c>
      <c r="F34" s="11">
        <f>ROUND(K$1-K$3*(C34-M$1),3)</f>
        <v>4.548</v>
      </c>
      <c r="G34" s="11">
        <f>ROUND(K$1-K$4*(O$1-E34),3)</f>
        <v>5.061</v>
      </c>
      <c r="H34" s="10">
        <f>ROUND((M$3*F34+G34*M$4)/SUM(M$3:M$4),2)</f>
        <v>4.83</v>
      </c>
      <c r="I34" s="12"/>
      <c r="J34" s="12"/>
      <c r="K34" s="12"/>
      <c r="L34" s="12"/>
      <c r="M34" s="12"/>
      <c r="N34" s="12"/>
      <c r="O34" s="12"/>
    </row>
    <row r="35" spans="1:15">
      <c r="A35" s="7" t="s">
        <v>84</v>
      </c>
      <c r="B35" s="7" t="s">
        <v>85</v>
      </c>
      <c r="C35" s="7">
        <v>31.5630337</v>
      </c>
      <c r="D35" s="7">
        <v>4.70438247</v>
      </c>
      <c r="E35" s="8">
        <v>15.011032</v>
      </c>
      <c r="F35" s="11">
        <f>ROUND(K$1-K$3*(C35-M$1),3)</f>
        <v>5.084</v>
      </c>
      <c r="G35" s="11">
        <f>ROUND(K$1-K$4*(O$1-E35),3)</f>
        <v>4.6</v>
      </c>
      <c r="H35" s="10">
        <f>ROUND((M$3*F35+G35*M$4)/SUM(M$3:M$4),2)</f>
        <v>4.82</v>
      </c>
      <c r="I35" s="12"/>
      <c r="J35" s="12"/>
      <c r="K35" s="12"/>
      <c r="L35" s="12"/>
      <c r="M35" s="12"/>
      <c r="N35" s="12"/>
      <c r="O35" s="12"/>
    </row>
    <row r="36" spans="1:15">
      <c r="A36" s="7" t="s">
        <v>86</v>
      </c>
      <c r="B36" s="7" t="s">
        <v>87</v>
      </c>
      <c r="C36" s="7">
        <v>24.7344944</v>
      </c>
      <c r="D36" s="7">
        <v>4.75507181</v>
      </c>
      <c r="E36" s="8">
        <v>11.45823327</v>
      </c>
      <c r="F36" s="11">
        <f>ROUND(K$1-K$3*(C36-M$1),3)</f>
        <v>6.502</v>
      </c>
      <c r="G36" s="11">
        <f>ROUND(K$1-K$4*(O$1-E36),3)</f>
        <v>3.419</v>
      </c>
      <c r="H36" s="10">
        <f>ROUND((M$3*F36+G36*M$4)/SUM(M$3:M$4),2)</f>
        <v>4.81</v>
      </c>
      <c r="I36" s="12"/>
      <c r="J36" s="12"/>
      <c r="K36" s="12"/>
      <c r="L36" s="12"/>
      <c r="M36" s="12"/>
      <c r="N36" s="12"/>
      <c r="O36" s="12"/>
    </row>
    <row r="37" spans="1:15">
      <c r="A37" s="7" t="s">
        <v>88</v>
      </c>
      <c r="B37" s="7" t="s">
        <v>89</v>
      </c>
      <c r="C37" s="7">
        <v>26.1488764</v>
      </c>
      <c r="D37" s="7">
        <v>4.26721429</v>
      </c>
      <c r="E37" s="8">
        <v>11.87896385</v>
      </c>
      <c r="F37" s="11">
        <f>ROUND(K$1-K$3*(C37-M$1),3)</f>
        <v>6.209</v>
      </c>
      <c r="G37" s="11">
        <f>ROUND(K$1-K$4*(O$1-E37),3)</f>
        <v>3.558</v>
      </c>
      <c r="H37" s="10">
        <f>ROUND((M$3*F37+G37*M$4)/SUM(M$3:M$4),2)</f>
        <v>4.75</v>
      </c>
      <c r="I37" s="12"/>
      <c r="J37" s="12"/>
      <c r="K37" s="12"/>
      <c r="L37" s="12"/>
      <c r="M37" s="12"/>
      <c r="N37" s="12"/>
      <c r="O37" s="12"/>
    </row>
    <row r="38" spans="1:15">
      <c r="A38" s="7" t="s">
        <v>90</v>
      </c>
      <c r="B38" s="7" t="s">
        <v>91</v>
      </c>
      <c r="C38" s="7">
        <v>25.9911236</v>
      </c>
      <c r="D38" s="7">
        <v>3.65577685</v>
      </c>
      <c r="E38" s="8">
        <v>11.71069676</v>
      </c>
      <c r="F38" s="11">
        <f>ROUND(K$1-K$3*(C38-M$1),3)</f>
        <v>6.241</v>
      </c>
      <c r="G38" s="11">
        <f>ROUND(K$1-K$4*(O$1-E38),3)</f>
        <v>3.502</v>
      </c>
      <c r="H38" s="10">
        <f>ROUND((M$3*F38+G38*M$4)/SUM(M$3:M$4),2)</f>
        <v>4.73</v>
      </c>
      <c r="I38" s="12"/>
      <c r="J38" s="12"/>
      <c r="K38" s="12"/>
      <c r="L38" s="12"/>
      <c r="M38" s="12"/>
      <c r="N38" s="12"/>
      <c r="O38" s="12"/>
    </row>
    <row r="39" spans="1:15">
      <c r="A39" s="7" t="s">
        <v>92</v>
      </c>
      <c r="B39" s="7" t="s">
        <v>93</v>
      </c>
      <c r="C39" s="7">
        <v>30.9467416</v>
      </c>
      <c r="D39" s="7">
        <v>2.614519</v>
      </c>
      <c r="E39" s="8">
        <v>14.19766068</v>
      </c>
      <c r="F39" s="11">
        <f>ROUND(K$1-K$3*(C39-M$1),3)</f>
        <v>5.212</v>
      </c>
      <c r="G39" s="11">
        <f>ROUND(K$1-K$4*(O$1-E39),3)</f>
        <v>4.329</v>
      </c>
      <c r="H39" s="10">
        <f>ROUND((M$3*F39+G39*M$4)/SUM(M$3:M$4),2)</f>
        <v>4.73</v>
      </c>
      <c r="I39" s="12"/>
      <c r="J39" s="12"/>
      <c r="K39" s="12"/>
      <c r="L39" s="12"/>
      <c r="M39" s="12"/>
      <c r="N39" s="12"/>
      <c r="O39" s="12"/>
    </row>
    <row r="40" spans="1:15">
      <c r="A40" s="7" t="s">
        <v>94</v>
      </c>
      <c r="B40" s="7" t="s">
        <v>95</v>
      </c>
      <c r="C40" s="7">
        <v>31.6125843</v>
      </c>
      <c r="D40" s="7">
        <v>2.15453456</v>
      </c>
      <c r="E40" s="8">
        <v>14.40948296</v>
      </c>
      <c r="F40" s="11">
        <f>ROUND(K$1-K$3*(C40-M$1),3)</f>
        <v>5.073</v>
      </c>
      <c r="G40" s="11">
        <f>ROUND(K$1-K$4*(O$1-E40),3)</f>
        <v>4.4</v>
      </c>
      <c r="H40" s="10">
        <f>ROUND((M$3*F40+G40*M$4)/SUM(M$3:M$4),2)</f>
        <v>4.7</v>
      </c>
      <c r="I40" s="12"/>
      <c r="J40" s="12"/>
      <c r="K40" s="12"/>
      <c r="L40" s="12"/>
      <c r="M40" s="12"/>
      <c r="N40" s="12"/>
      <c r="O40" s="12"/>
    </row>
    <row r="41" spans="1:15">
      <c r="A41" s="7" t="s">
        <v>96</v>
      </c>
      <c r="B41" s="7" t="s">
        <v>97</v>
      </c>
      <c r="C41" s="7">
        <v>25.8446067</v>
      </c>
      <c r="D41" s="7">
        <v>4.13712</v>
      </c>
      <c r="E41" s="8">
        <v>11.34646188</v>
      </c>
      <c r="F41" s="11">
        <f>ROUND(K$1-K$3*(C41-M$1),3)</f>
        <v>6.272</v>
      </c>
      <c r="G41" s="11">
        <f>ROUND(K$1-K$4*(O$1-E41),3)</f>
        <v>3.381</v>
      </c>
      <c r="H41" s="10">
        <f>ROUND((M$3*F41+G41*M$4)/SUM(M$3:M$4),2)</f>
        <v>4.68</v>
      </c>
      <c r="I41" s="12"/>
      <c r="J41" s="12"/>
      <c r="K41" s="12"/>
      <c r="L41" s="12"/>
      <c r="M41" s="12"/>
      <c r="N41" s="12"/>
      <c r="O41" s="12"/>
    </row>
    <row r="42" spans="1:15">
      <c r="A42" s="7" t="s">
        <v>98</v>
      </c>
      <c r="B42" s="7" t="s">
        <v>99</v>
      </c>
      <c r="C42" s="7">
        <v>27.6631461</v>
      </c>
      <c r="D42" s="7">
        <v>3.17153406</v>
      </c>
      <c r="E42" s="8">
        <v>12.16533774</v>
      </c>
      <c r="F42" s="11">
        <f>ROUND(K$1-K$3*(C42-M$1),3)</f>
        <v>5.894</v>
      </c>
      <c r="G42" s="11">
        <f>ROUND(K$1-K$4*(O$1-E42),3)</f>
        <v>3.654</v>
      </c>
      <c r="H42" s="10">
        <f>ROUND((M$3*F42+G42*M$4)/SUM(M$3:M$4),2)</f>
        <v>4.66</v>
      </c>
      <c r="I42" s="12"/>
      <c r="J42" s="12"/>
      <c r="K42" s="12"/>
      <c r="L42" s="12"/>
      <c r="M42" s="12"/>
      <c r="N42" s="12"/>
      <c r="O42" s="12"/>
    </row>
    <row r="43" spans="1:15">
      <c r="A43" s="7" t="s">
        <v>100</v>
      </c>
      <c r="B43" s="7" t="s">
        <v>101</v>
      </c>
      <c r="C43" s="7">
        <v>29.8330337</v>
      </c>
      <c r="D43" s="7">
        <v>2.86211849</v>
      </c>
      <c r="E43" s="8">
        <v>13.11085674</v>
      </c>
      <c r="F43" s="11">
        <f>ROUND(K$1-K$3*(C43-M$1),3)</f>
        <v>5.443</v>
      </c>
      <c r="G43" s="11">
        <f>ROUND(K$1-K$4*(O$1-E43),3)</f>
        <v>3.968</v>
      </c>
      <c r="H43" s="10">
        <f>ROUND((M$3*F43+G43*M$4)/SUM(M$3:M$4),2)</f>
        <v>4.63</v>
      </c>
      <c r="I43" s="12"/>
      <c r="J43" s="12"/>
      <c r="K43" s="12"/>
      <c r="L43" s="12"/>
      <c r="M43" s="12"/>
      <c r="N43" s="12"/>
      <c r="O43" s="12"/>
    </row>
    <row r="44" spans="1:15">
      <c r="A44" s="7" t="s">
        <v>102</v>
      </c>
      <c r="B44" s="7" t="s">
        <v>103</v>
      </c>
      <c r="C44" s="7">
        <v>28.098764</v>
      </c>
      <c r="D44" s="7">
        <v>4.699512</v>
      </c>
      <c r="E44" s="8">
        <v>12.15446576</v>
      </c>
      <c r="F44" s="11">
        <f>ROUND(K$1-K$3*(C44-M$1),3)</f>
        <v>5.803</v>
      </c>
      <c r="G44" s="11">
        <f>ROUND(K$1-K$4*(O$1-E44),3)</f>
        <v>3.65</v>
      </c>
      <c r="H44" s="10">
        <f>ROUND((M$3*F44+G44*M$4)/SUM(M$3:M$4),2)</f>
        <v>4.62</v>
      </c>
      <c r="I44" s="12"/>
      <c r="J44" s="12"/>
      <c r="K44" s="12"/>
      <c r="L44" s="12"/>
      <c r="M44" s="12"/>
      <c r="N44" s="12"/>
      <c r="O44" s="12"/>
    </row>
    <row r="45" spans="1:15">
      <c r="A45" s="7" t="s">
        <v>104</v>
      </c>
      <c r="B45" s="7" t="s">
        <v>105</v>
      </c>
      <c r="C45" s="7">
        <v>29.1734831</v>
      </c>
      <c r="D45" s="7">
        <v>2.19674535</v>
      </c>
      <c r="E45" s="8">
        <v>12.53923834</v>
      </c>
      <c r="F45" s="11">
        <f>ROUND(K$1-K$3*(C45-M$1),3)</f>
        <v>5.58</v>
      </c>
      <c r="G45" s="11">
        <f>ROUND(K$1-K$4*(O$1-E45),3)</f>
        <v>3.778</v>
      </c>
      <c r="H45" s="10">
        <f>ROUND((M$3*F45+G45*M$4)/SUM(M$3:M$4),2)</f>
        <v>4.59</v>
      </c>
      <c r="I45" s="12"/>
      <c r="J45" s="12"/>
      <c r="K45" s="12"/>
      <c r="L45" s="12"/>
      <c r="M45" s="12"/>
      <c r="N45" s="12"/>
      <c r="O45" s="12"/>
    </row>
    <row r="46" spans="1:15">
      <c r="A46" s="7" t="s">
        <v>106</v>
      </c>
      <c r="B46" s="7" t="s">
        <v>107</v>
      </c>
      <c r="C46" s="7">
        <v>29.467191</v>
      </c>
      <c r="D46" s="7">
        <v>2.80941355</v>
      </c>
      <c r="E46" s="8">
        <v>12.65571539</v>
      </c>
      <c r="F46" s="11">
        <f>ROUND(K$1-K$3*(C46-M$1),3)</f>
        <v>5.519</v>
      </c>
      <c r="G46" s="11">
        <f>ROUND(K$1-K$4*(O$1-E46),3)</f>
        <v>3.817</v>
      </c>
      <c r="H46" s="10">
        <f>ROUND((M$3*F46+G46*M$4)/SUM(M$3:M$4),2)</f>
        <v>4.58</v>
      </c>
      <c r="I46" s="12"/>
      <c r="J46" s="12"/>
      <c r="K46" s="12"/>
      <c r="L46" s="12"/>
      <c r="M46" s="12"/>
      <c r="N46" s="12"/>
      <c r="O46" s="12"/>
    </row>
    <row r="47" spans="1:15">
      <c r="A47" s="7" t="s">
        <v>108</v>
      </c>
      <c r="B47" s="7" t="s">
        <v>109</v>
      </c>
      <c r="C47" s="7">
        <v>29.4717978</v>
      </c>
      <c r="D47" s="7">
        <v>1.72895732</v>
      </c>
      <c r="E47" s="8">
        <v>12.65588473</v>
      </c>
      <c r="F47" s="11">
        <f>ROUND(K$1-K$3*(C47-M$1),3)</f>
        <v>5.518</v>
      </c>
      <c r="G47" s="11">
        <f>ROUND(K$1-K$4*(O$1-E47),3)</f>
        <v>3.817</v>
      </c>
      <c r="H47" s="10">
        <f>ROUND((M$3*F47+G47*M$4)/SUM(M$3:M$4),2)</f>
        <v>4.58</v>
      </c>
      <c r="I47" s="12"/>
      <c r="J47" s="12"/>
      <c r="K47" s="12"/>
      <c r="L47" s="12"/>
      <c r="M47" s="12"/>
      <c r="N47" s="12"/>
      <c r="O47" s="12"/>
    </row>
    <row r="48" spans="1:15">
      <c r="A48" s="7" t="s">
        <v>110</v>
      </c>
      <c r="B48" s="7" t="s">
        <v>111</v>
      </c>
      <c r="C48" s="7">
        <v>28.3559551</v>
      </c>
      <c r="D48" s="7">
        <v>2.12585936</v>
      </c>
      <c r="E48" s="8">
        <v>12.02159495</v>
      </c>
      <c r="F48" s="11">
        <f>ROUND(K$1-K$3*(C48-M$1),3)</f>
        <v>5.75</v>
      </c>
      <c r="G48" s="11">
        <f>ROUND(K$1-K$4*(O$1-E48),3)</f>
        <v>3.606</v>
      </c>
      <c r="H48" s="10">
        <f>ROUND((M$3*F48+G48*M$4)/SUM(M$3:M$4),2)</f>
        <v>4.57</v>
      </c>
      <c r="I48" s="12"/>
      <c r="J48" s="12"/>
      <c r="K48" s="12"/>
      <c r="L48" s="12"/>
      <c r="M48" s="12"/>
      <c r="N48" s="12"/>
      <c r="O48" s="12"/>
    </row>
    <row r="49" spans="1:15">
      <c r="A49" s="7" t="s">
        <v>112</v>
      </c>
      <c r="B49" s="7" t="s">
        <v>113</v>
      </c>
      <c r="C49" s="7">
        <v>34.3062921</v>
      </c>
      <c r="D49" s="7">
        <v>3.21098234</v>
      </c>
      <c r="E49" s="8">
        <v>15.0405139</v>
      </c>
      <c r="F49" s="11">
        <f>ROUND(K$1-K$3*(C49-M$1),3)</f>
        <v>4.513</v>
      </c>
      <c r="G49" s="11">
        <f>ROUND(K$1-K$4*(O$1-E49),3)</f>
        <v>4.61</v>
      </c>
      <c r="H49" s="10">
        <f>ROUND((M$3*F49+G49*M$4)/SUM(M$3:M$4),2)</f>
        <v>4.57</v>
      </c>
      <c r="I49" s="12"/>
      <c r="J49" s="12"/>
      <c r="K49" s="12"/>
      <c r="L49" s="12"/>
      <c r="M49" s="12"/>
      <c r="N49" s="12"/>
      <c r="O49" s="12"/>
    </row>
    <row r="50" spans="1:15">
      <c r="A50" s="7" t="s">
        <v>114</v>
      </c>
      <c r="B50" s="7" t="s">
        <v>115</v>
      </c>
      <c r="C50" s="7">
        <v>32.522809</v>
      </c>
      <c r="D50" s="7">
        <v>3.05486019</v>
      </c>
      <c r="E50" s="8">
        <v>13.83196247</v>
      </c>
      <c r="F50" s="11">
        <f>ROUND(K$1-K$3*(C50-M$1),3)</f>
        <v>4.884</v>
      </c>
      <c r="G50" s="11">
        <f>ROUND(K$1-K$4*(O$1-E50),3)</f>
        <v>4.208</v>
      </c>
      <c r="H50" s="10">
        <f>ROUND((M$3*F50+G50*M$4)/SUM(M$3:M$4),2)</f>
        <v>4.51</v>
      </c>
      <c r="I50" s="12"/>
      <c r="J50" s="12"/>
      <c r="K50" s="12"/>
      <c r="L50" s="12"/>
      <c r="M50" s="12"/>
      <c r="N50" s="12"/>
      <c r="O50" s="12"/>
    </row>
    <row r="51" spans="1:15">
      <c r="A51" s="7" t="s">
        <v>116</v>
      </c>
      <c r="B51" s="7" t="s">
        <v>117</v>
      </c>
      <c r="C51" s="7">
        <v>26.67</v>
      </c>
      <c r="D51" s="7">
        <v>2.88837772</v>
      </c>
      <c r="E51" s="8">
        <v>10.56637032</v>
      </c>
      <c r="F51" s="11">
        <f>ROUND(K$1-K$3*(C51-M$1),3)</f>
        <v>6.1</v>
      </c>
      <c r="G51" s="11">
        <f>ROUND(K$1-K$4*(O$1-E51),3)</f>
        <v>3.122</v>
      </c>
      <c r="H51" s="10">
        <f>ROUND((M$3*F51+G51*M$4)/SUM(M$3:M$4),2)</f>
        <v>4.46</v>
      </c>
      <c r="I51" s="12"/>
      <c r="J51" s="12"/>
      <c r="K51" s="12"/>
      <c r="L51" s="12"/>
      <c r="M51" s="12"/>
      <c r="N51" s="12"/>
      <c r="O51" s="12"/>
    </row>
    <row r="52" spans="1:15">
      <c r="A52" s="7" t="s">
        <v>118</v>
      </c>
      <c r="B52" s="7" t="s">
        <v>119</v>
      </c>
      <c r="C52" s="7">
        <v>30.6234831</v>
      </c>
      <c r="D52" s="7">
        <v>2.76006721</v>
      </c>
      <c r="E52" s="8">
        <v>12.538987</v>
      </c>
      <c r="F52" s="11">
        <f>ROUND(K$1-K$3*(C52-M$1),3)</f>
        <v>5.279</v>
      </c>
      <c r="G52" s="11">
        <f>ROUND(K$1-K$4*(O$1-E52),3)</f>
        <v>3.778</v>
      </c>
      <c r="H52" s="10">
        <f>ROUND((M$3*F52+G52*M$4)/SUM(M$3:M$4),2)</f>
        <v>4.45</v>
      </c>
      <c r="I52" s="12"/>
      <c r="J52" s="12"/>
      <c r="K52" s="12"/>
      <c r="L52" s="12"/>
      <c r="M52" s="12"/>
      <c r="N52" s="12"/>
      <c r="O52" s="12"/>
    </row>
    <row r="53" spans="1:15">
      <c r="A53" s="7" t="s">
        <v>120</v>
      </c>
      <c r="B53" s="7" t="s">
        <v>121</v>
      </c>
      <c r="C53" s="7">
        <v>30.8973034</v>
      </c>
      <c r="D53" s="7">
        <v>4.40847085</v>
      </c>
      <c r="E53" s="8">
        <v>12.55153311</v>
      </c>
      <c r="F53" s="11">
        <f>ROUND(K$1-K$3*(C53-M$1),3)</f>
        <v>5.222</v>
      </c>
      <c r="G53" s="11">
        <f>ROUND(K$1-K$4*(O$1-E53),3)</f>
        <v>3.782</v>
      </c>
      <c r="H53" s="10">
        <f>ROUND((M$3*F53+G53*M$4)/SUM(M$3:M$4),2)</f>
        <v>4.43</v>
      </c>
      <c r="I53" s="12"/>
      <c r="J53" s="12"/>
      <c r="K53" s="12"/>
      <c r="L53" s="12"/>
      <c r="M53" s="12"/>
      <c r="N53" s="12"/>
      <c r="O53" s="12"/>
    </row>
    <row r="54" spans="1:15">
      <c r="A54" s="7" t="s">
        <v>122</v>
      </c>
      <c r="B54" s="7" t="s">
        <v>123</v>
      </c>
      <c r="C54" s="7">
        <v>26.9938202</v>
      </c>
      <c r="D54" s="7">
        <v>2.70935977</v>
      </c>
      <c r="E54" s="8">
        <v>10.17314184</v>
      </c>
      <c r="F54" s="11">
        <f>ROUND(K$1-K$3*(C54-M$1),3)</f>
        <v>6.033</v>
      </c>
      <c r="G54" s="11">
        <f>ROUND(K$1-K$4*(O$1-E54),3)</f>
        <v>2.991</v>
      </c>
      <c r="H54" s="10">
        <f>ROUND((M$3*F54+G54*M$4)/SUM(M$3:M$4),2)</f>
        <v>4.36</v>
      </c>
      <c r="I54" s="12"/>
      <c r="J54" s="12"/>
      <c r="K54" s="12"/>
      <c r="L54" s="12"/>
      <c r="M54" s="12"/>
      <c r="N54" s="12"/>
      <c r="O54" s="12"/>
    </row>
    <row r="55" spans="1:15">
      <c r="A55" s="7" t="s">
        <v>124</v>
      </c>
      <c r="B55" s="7" t="s">
        <v>125</v>
      </c>
      <c r="C55" s="7">
        <v>27.8914607</v>
      </c>
      <c r="D55" s="7">
        <v>3.07506264</v>
      </c>
      <c r="E55" s="8">
        <v>10.64858978</v>
      </c>
      <c r="F55" s="11">
        <f>ROUND(K$1-K$3*(C55-M$1),3)</f>
        <v>5.846</v>
      </c>
      <c r="G55" s="11">
        <f>ROUND(K$1-K$4*(O$1-E55),3)</f>
        <v>3.149</v>
      </c>
      <c r="H55" s="10">
        <f>ROUND((M$3*F55+G55*M$4)/SUM(M$3:M$4),2)</f>
        <v>4.36</v>
      </c>
      <c r="I55" s="12"/>
      <c r="J55" s="12"/>
      <c r="K55" s="12"/>
      <c r="L55" s="12"/>
      <c r="M55" s="12"/>
      <c r="N55" s="12"/>
      <c r="O55" s="12"/>
    </row>
    <row r="56" spans="1:15">
      <c r="A56" s="7" t="s">
        <v>126</v>
      </c>
      <c r="B56" s="7" t="s">
        <v>127</v>
      </c>
      <c r="C56" s="7">
        <v>30.8840449</v>
      </c>
      <c r="D56" s="7">
        <v>3.71708407</v>
      </c>
      <c r="E56" s="8">
        <v>12.10819846</v>
      </c>
      <c r="F56" s="11">
        <f>ROUND(K$1-K$3*(C56-M$1),3)</f>
        <v>5.225</v>
      </c>
      <c r="G56" s="11">
        <f>ROUND(K$1-K$4*(O$1-E56),3)</f>
        <v>3.635</v>
      </c>
      <c r="H56" s="10">
        <f>ROUND((M$3*F56+G56*M$4)/SUM(M$3:M$4),2)</f>
        <v>4.35</v>
      </c>
      <c r="I56" s="12"/>
      <c r="J56" s="12"/>
      <c r="K56" s="12"/>
      <c r="L56" s="12"/>
      <c r="M56" s="12"/>
      <c r="N56" s="12"/>
      <c r="O56" s="12"/>
    </row>
    <row r="57" spans="1:15">
      <c r="A57" s="7" t="s">
        <v>128</v>
      </c>
      <c r="B57" s="7" t="s">
        <v>129</v>
      </c>
      <c r="C57" s="7">
        <v>31.7680899</v>
      </c>
      <c r="D57" s="7">
        <v>4.36623636</v>
      </c>
      <c r="E57" s="8">
        <v>12.44458564</v>
      </c>
      <c r="F57" s="11">
        <f>ROUND(K$1-K$3*(C57-M$1),3)</f>
        <v>5.041</v>
      </c>
      <c r="G57" s="11">
        <f>ROUND(K$1-K$4*(O$1-E57),3)</f>
        <v>3.746</v>
      </c>
      <c r="H57" s="10">
        <f>ROUND((M$3*F57+G57*M$4)/SUM(M$3:M$4),2)</f>
        <v>4.33</v>
      </c>
      <c r="I57" s="12"/>
      <c r="J57" s="12"/>
      <c r="K57" s="12"/>
      <c r="L57" s="12"/>
      <c r="M57" s="12"/>
      <c r="N57" s="12"/>
      <c r="O57" s="12"/>
    </row>
    <row r="58" spans="1:15">
      <c r="A58" s="7" t="s">
        <v>130</v>
      </c>
      <c r="B58" s="7" t="s">
        <v>131</v>
      </c>
      <c r="C58" s="7">
        <v>28.527191</v>
      </c>
      <c r="D58" s="7">
        <v>2.77272712</v>
      </c>
      <c r="E58" s="8">
        <v>10.68920331</v>
      </c>
      <c r="F58" s="11">
        <f>ROUND(K$1-K$3*(C58-M$1),3)</f>
        <v>5.714</v>
      </c>
      <c r="G58" s="11">
        <f>ROUND(K$1-K$4*(O$1-E58),3)</f>
        <v>3.163</v>
      </c>
      <c r="H58" s="10">
        <f>ROUND((M$3*F58+G58*M$4)/SUM(M$3:M$4),2)</f>
        <v>4.31</v>
      </c>
      <c r="I58" s="12"/>
      <c r="J58" s="12"/>
      <c r="K58" s="12"/>
      <c r="L58" s="12"/>
      <c r="M58" s="12"/>
      <c r="N58" s="12"/>
      <c r="O58" s="12"/>
    </row>
    <row r="59" spans="1:15">
      <c r="A59" s="7" t="s">
        <v>132</v>
      </c>
      <c r="B59" s="7" t="s">
        <v>133</v>
      </c>
      <c r="C59" s="7">
        <v>29.3124719</v>
      </c>
      <c r="D59" s="7">
        <v>5.44558357</v>
      </c>
      <c r="E59" s="8">
        <v>10.88491625</v>
      </c>
      <c r="F59" s="11">
        <f>ROUND(K$1-K$3*(C59-M$1),3)</f>
        <v>5.551</v>
      </c>
      <c r="G59" s="11">
        <f>ROUND(K$1-K$4*(O$1-E59),3)</f>
        <v>3.228</v>
      </c>
      <c r="H59" s="10">
        <f>ROUND((M$3*F59+G59*M$4)/SUM(M$3:M$4),2)</f>
        <v>4.27</v>
      </c>
      <c r="I59" s="12"/>
      <c r="J59" s="12"/>
      <c r="K59" s="12"/>
      <c r="L59" s="12"/>
      <c r="M59" s="12"/>
      <c r="N59" s="12"/>
      <c r="O59" s="12"/>
    </row>
    <row r="60" spans="1:15">
      <c r="A60" s="7" t="s">
        <v>134</v>
      </c>
      <c r="B60" s="7" t="s">
        <v>135</v>
      </c>
      <c r="C60" s="7">
        <v>31.3510112</v>
      </c>
      <c r="D60" s="7">
        <v>4.69014148</v>
      </c>
      <c r="E60" s="8">
        <v>11.90851296</v>
      </c>
      <c r="F60" s="11">
        <f>ROUND(K$1-K$3*(C60-M$1),3)</f>
        <v>5.128</v>
      </c>
      <c r="G60" s="11">
        <f>ROUND(K$1-K$4*(O$1-E60),3)</f>
        <v>3.568</v>
      </c>
      <c r="H60" s="10">
        <f>ROUND((M$3*F60+G60*M$4)/SUM(M$3:M$4),2)</f>
        <v>4.27</v>
      </c>
      <c r="I60" s="12"/>
      <c r="J60" s="12"/>
      <c r="K60" s="12"/>
      <c r="L60" s="12"/>
      <c r="M60" s="12"/>
      <c r="N60" s="12"/>
      <c r="O60" s="12"/>
    </row>
    <row r="61" spans="1:15">
      <c r="A61" s="7" t="s">
        <v>136</v>
      </c>
      <c r="B61" s="7" t="s">
        <v>137</v>
      </c>
      <c r="C61" s="7">
        <v>24.4214607</v>
      </c>
      <c r="D61" s="7">
        <v>3.93270429</v>
      </c>
      <c r="E61" s="8">
        <v>8.028636059</v>
      </c>
      <c r="F61" s="11">
        <f>ROUND(K$1-K$3*(C61-M$1),3)</f>
        <v>6.568</v>
      </c>
      <c r="G61" s="11">
        <f>ROUND(K$1-K$4*(O$1-E61),3)</f>
        <v>2.278</v>
      </c>
      <c r="H61" s="10">
        <f>ROUND((M$3*F61+G61*M$4)/SUM(M$3:M$4),2)</f>
        <v>4.21</v>
      </c>
      <c r="I61" s="12"/>
      <c r="J61" s="12"/>
      <c r="K61" s="12"/>
      <c r="L61" s="12"/>
      <c r="M61" s="12"/>
      <c r="N61" s="12"/>
      <c r="O61" s="12"/>
    </row>
    <row r="62" spans="1:15">
      <c r="A62" s="7" t="s">
        <v>138</v>
      </c>
      <c r="B62" s="7" t="s">
        <v>139</v>
      </c>
      <c r="C62" s="7">
        <v>27.1689888</v>
      </c>
      <c r="D62" s="7">
        <v>4.2029543</v>
      </c>
      <c r="E62" s="8">
        <v>9.356156455</v>
      </c>
      <c r="F62" s="11">
        <f>ROUND(K$1-K$3*(C62-M$1),3)</f>
        <v>5.997</v>
      </c>
      <c r="G62" s="11">
        <f>ROUND(K$1-K$4*(O$1-E62),3)</f>
        <v>2.72</v>
      </c>
      <c r="H62" s="10">
        <f>ROUND((M$3*F62+G62*M$4)/SUM(M$3:M$4),2)</f>
        <v>4.19</v>
      </c>
      <c r="I62" s="12"/>
      <c r="J62" s="12"/>
      <c r="K62" s="12"/>
      <c r="L62" s="12"/>
      <c r="M62" s="12"/>
      <c r="N62" s="12"/>
      <c r="O62" s="12"/>
    </row>
    <row r="63" spans="1:15">
      <c r="A63" s="7" t="s">
        <v>140</v>
      </c>
      <c r="B63" s="7" t="s">
        <v>141</v>
      </c>
      <c r="C63" s="7">
        <v>27.8114607</v>
      </c>
      <c r="D63" s="7">
        <v>5.06476849</v>
      </c>
      <c r="E63" s="8">
        <v>9.67508887</v>
      </c>
      <c r="F63" s="11">
        <f>ROUND(K$1-K$3*(C63-M$1),3)</f>
        <v>5.863</v>
      </c>
      <c r="G63" s="11">
        <f>ROUND(K$1-K$4*(O$1-E63),3)</f>
        <v>2.826</v>
      </c>
      <c r="H63" s="10">
        <f>ROUND((M$3*F63+G63*M$4)/SUM(M$3:M$4),2)</f>
        <v>4.19</v>
      </c>
      <c r="I63" s="12"/>
      <c r="J63" s="12"/>
      <c r="K63" s="12"/>
      <c r="L63" s="12"/>
      <c r="M63" s="12"/>
      <c r="N63" s="12"/>
      <c r="O63" s="12"/>
    </row>
    <row r="64" spans="1:15">
      <c r="A64" s="7" t="s">
        <v>142</v>
      </c>
      <c r="B64" s="7" t="s">
        <v>143</v>
      </c>
      <c r="C64" s="7">
        <v>29.0958427</v>
      </c>
      <c r="D64" s="7">
        <v>1.8925156</v>
      </c>
      <c r="E64" s="8">
        <v>10.11903691</v>
      </c>
      <c r="F64" s="11">
        <f>ROUND(K$1-K$3*(C64-M$1),3)</f>
        <v>5.596</v>
      </c>
      <c r="G64" s="11">
        <f>ROUND(K$1-K$4*(O$1-E64),3)</f>
        <v>2.973</v>
      </c>
      <c r="H64" s="10">
        <f>ROUND((M$3*F64+G64*M$4)/SUM(M$3:M$4),2)</f>
        <v>4.15</v>
      </c>
      <c r="I64" s="12"/>
      <c r="J64" s="12"/>
      <c r="K64" s="12"/>
      <c r="L64" s="12"/>
      <c r="M64" s="12"/>
      <c r="N64" s="12"/>
      <c r="O64" s="12"/>
    </row>
    <row r="65" spans="1:15">
      <c r="A65" s="7" t="s">
        <v>144</v>
      </c>
      <c r="B65" s="7" t="s">
        <v>145</v>
      </c>
      <c r="C65" s="7">
        <v>29.6022472</v>
      </c>
      <c r="D65" s="7">
        <v>3.14553</v>
      </c>
      <c r="E65" s="8">
        <v>10.33156312</v>
      </c>
      <c r="F65" s="11">
        <f>ROUND(K$1-K$3*(C65-M$1),3)</f>
        <v>5.491</v>
      </c>
      <c r="G65" s="11">
        <f>ROUND(K$1-K$4*(O$1-E65),3)</f>
        <v>3.044</v>
      </c>
      <c r="H65" s="10">
        <f>ROUND((M$3*F65+G65*M$4)/SUM(M$3:M$4),2)</f>
        <v>4.15</v>
      </c>
      <c r="I65" s="12"/>
      <c r="J65" s="12"/>
      <c r="K65" s="12"/>
      <c r="L65" s="12"/>
      <c r="M65" s="12"/>
      <c r="N65" s="12"/>
      <c r="O65" s="12"/>
    </row>
    <row r="66" spans="1:15">
      <c r="A66" s="7" t="s">
        <v>146</v>
      </c>
      <c r="B66" s="7" t="s">
        <v>147</v>
      </c>
      <c r="C66" s="7">
        <v>26.6366292</v>
      </c>
      <c r="D66" s="7">
        <v>5.23322509</v>
      </c>
      <c r="E66" s="8">
        <v>8.795688874</v>
      </c>
      <c r="F66" s="11">
        <f>ROUND(K$1-K$3*(C66-M$1),3)</f>
        <v>6.107</v>
      </c>
      <c r="G66" s="11">
        <f>ROUND(K$1-K$4*(O$1-E66),3)</f>
        <v>2.533</v>
      </c>
      <c r="H66" s="10">
        <f>ROUND((M$3*F66+G66*M$4)/SUM(M$3:M$4),2)</f>
        <v>4.14</v>
      </c>
      <c r="I66" s="12"/>
      <c r="J66" s="12"/>
      <c r="K66" s="12"/>
      <c r="L66" s="12"/>
      <c r="M66" s="12"/>
      <c r="N66" s="12"/>
      <c r="O66" s="12"/>
    </row>
    <row r="67" spans="1:15">
      <c r="A67" s="7" t="s">
        <v>148</v>
      </c>
      <c r="B67" s="7" t="s">
        <v>149</v>
      </c>
      <c r="C67" s="7">
        <v>30.7331461</v>
      </c>
      <c r="D67" s="7">
        <v>2.41877004</v>
      </c>
      <c r="E67" s="8">
        <v>10.82521478</v>
      </c>
      <c r="F67" s="11">
        <f>ROUND(K$1-K$3*(C67-M$1),3)</f>
        <v>5.256</v>
      </c>
      <c r="G67" s="11">
        <f>ROUND(K$1-K$4*(O$1-E67),3)</f>
        <v>3.208</v>
      </c>
      <c r="H67" s="10">
        <f>ROUND((M$3*F67+G67*M$4)/SUM(M$3:M$4),2)</f>
        <v>4.13</v>
      </c>
      <c r="I67" s="12"/>
      <c r="J67" s="12"/>
      <c r="K67" s="12"/>
      <c r="L67" s="12"/>
      <c r="M67" s="12"/>
      <c r="N67" s="12"/>
      <c r="O67" s="12"/>
    </row>
    <row r="68" spans="1:15">
      <c r="A68" s="7" t="s">
        <v>150</v>
      </c>
      <c r="B68" s="7" t="s">
        <v>151</v>
      </c>
      <c r="C68" s="7">
        <v>29.2319101</v>
      </c>
      <c r="D68" s="7">
        <v>3.02177747</v>
      </c>
      <c r="E68" s="8">
        <v>9.917861057</v>
      </c>
      <c r="F68" s="11">
        <f>ROUND(K$1-K$3*(C68-M$1),3)</f>
        <v>5.568</v>
      </c>
      <c r="G68" s="11">
        <f>ROUND(K$1-K$4*(O$1-E68),3)</f>
        <v>2.906</v>
      </c>
      <c r="H68" s="10">
        <f>ROUND((M$3*F68+G68*M$4)/SUM(M$3:M$4),2)</f>
        <v>4.1</v>
      </c>
      <c r="I68" s="12"/>
      <c r="J68" s="12"/>
      <c r="K68" s="12"/>
      <c r="L68" s="12"/>
      <c r="M68" s="12"/>
      <c r="N68" s="12"/>
      <c r="O68" s="12"/>
    </row>
    <row r="69" spans="1:15">
      <c r="A69" s="7" t="s">
        <v>152</v>
      </c>
      <c r="B69" s="7" t="s">
        <v>153</v>
      </c>
      <c r="C69" s="7">
        <v>26.6997753</v>
      </c>
      <c r="D69" s="7">
        <v>4.89639904</v>
      </c>
      <c r="E69" s="8">
        <v>7.554700871</v>
      </c>
      <c r="F69" s="11">
        <f>ROUND(K$1-K$3*(C69-M$1),3)</f>
        <v>6.094</v>
      </c>
      <c r="G69" s="11">
        <f>ROUND(K$1-K$4*(O$1-E69),3)</f>
        <v>2.121</v>
      </c>
      <c r="H69" s="10">
        <f>ROUND((M$3*F69+G69*M$4)/SUM(M$3:M$4),2)</f>
        <v>3.91</v>
      </c>
      <c r="I69" s="12"/>
      <c r="J69" s="12"/>
      <c r="K69" s="12"/>
      <c r="L69" s="12"/>
      <c r="M69" s="12"/>
      <c r="N69" s="12"/>
      <c r="O69" s="12"/>
    </row>
    <row r="70" spans="1:15">
      <c r="A70" s="7" t="s">
        <v>154</v>
      </c>
      <c r="B70" s="7" t="s">
        <v>155</v>
      </c>
      <c r="C70" s="7">
        <v>30.1362921</v>
      </c>
      <c r="D70" s="7">
        <v>4.73764659</v>
      </c>
      <c r="E70" s="8">
        <v>9.25825102</v>
      </c>
      <c r="F70" s="11">
        <f>ROUND(K$1-K$3*(C70-M$1),3)</f>
        <v>5.38</v>
      </c>
      <c r="G70" s="11">
        <f>ROUND(K$1-K$4*(O$1-E70),3)</f>
        <v>2.687</v>
      </c>
      <c r="H70" s="10">
        <f>ROUND((M$3*F70+G70*M$4)/SUM(M$3:M$4),2)</f>
        <v>3.9</v>
      </c>
      <c r="I70" s="12"/>
      <c r="J70" s="12"/>
      <c r="K70" s="12"/>
      <c r="L70" s="12"/>
      <c r="M70" s="12"/>
      <c r="N70" s="12"/>
      <c r="O70" s="12"/>
    </row>
    <row r="71" spans="1:15">
      <c r="A71" s="7" t="s">
        <v>156</v>
      </c>
      <c r="B71" s="7" t="s">
        <v>157</v>
      </c>
      <c r="C71" s="7">
        <v>30.5974157</v>
      </c>
      <c r="D71" s="7">
        <v>3.04467837</v>
      </c>
      <c r="E71" s="8">
        <v>9.355034973</v>
      </c>
      <c r="F71" s="11">
        <f>ROUND(K$1-K$3*(C71-M$1),3)</f>
        <v>5.284</v>
      </c>
      <c r="G71" s="11">
        <f>ROUND(K$1-K$4*(O$1-E71),3)</f>
        <v>2.719</v>
      </c>
      <c r="H71" s="10">
        <f>ROUND((M$3*F71+G71*M$4)/SUM(M$3:M$4),2)</f>
        <v>3.87</v>
      </c>
      <c r="I71" s="12"/>
      <c r="J71" s="12"/>
      <c r="K71" s="12"/>
      <c r="L71" s="12"/>
      <c r="M71" s="12"/>
      <c r="N71" s="12"/>
      <c r="O71" s="12"/>
    </row>
    <row r="72" spans="1:15">
      <c r="A72" s="7" t="s">
        <v>158</v>
      </c>
      <c r="B72" s="7" t="s">
        <v>159</v>
      </c>
      <c r="C72" s="7">
        <v>31.5495506</v>
      </c>
      <c r="D72" s="7">
        <v>4.48418642</v>
      </c>
      <c r="E72" s="8">
        <v>9.825448294</v>
      </c>
      <c r="F72" s="11">
        <f>ROUND(K$1-K$3*(C72-M$1),3)</f>
        <v>5.086</v>
      </c>
      <c r="G72" s="11">
        <f>ROUND(K$1-K$4*(O$1-E72),3)</f>
        <v>2.876</v>
      </c>
      <c r="H72" s="10">
        <f>ROUND((M$3*F72+G72*M$4)/SUM(M$3:M$4),2)</f>
        <v>3.87</v>
      </c>
      <c r="I72" s="12"/>
      <c r="J72" s="12"/>
      <c r="K72" s="12"/>
      <c r="L72" s="12"/>
      <c r="M72" s="12"/>
      <c r="N72" s="12"/>
      <c r="O72" s="12"/>
    </row>
    <row r="73" spans="1:15">
      <c r="A73" s="7" t="s">
        <v>160</v>
      </c>
      <c r="B73" s="7" t="s">
        <v>161</v>
      </c>
      <c r="C73" s="7">
        <v>29.951573</v>
      </c>
      <c r="D73" s="7">
        <v>3.19199733</v>
      </c>
      <c r="E73" s="8">
        <v>8.549131489</v>
      </c>
      <c r="F73" s="11">
        <f>ROUND(K$1-K$3*(C73-M$1),3)</f>
        <v>5.418</v>
      </c>
      <c r="G73" s="11">
        <f>ROUND(K$1-K$4*(O$1-E73),3)</f>
        <v>2.451</v>
      </c>
      <c r="H73" s="10">
        <f>ROUND((M$3*F73+G73*M$4)/SUM(M$3:M$4),2)</f>
        <v>3.79</v>
      </c>
      <c r="I73" s="12"/>
      <c r="J73" s="12"/>
      <c r="K73" s="12"/>
      <c r="L73" s="12"/>
      <c r="M73" s="12"/>
      <c r="N73" s="12"/>
      <c r="O73" s="12"/>
    </row>
    <row r="74" spans="1:15">
      <c r="A74" s="7" t="s">
        <v>162</v>
      </c>
      <c r="B74" s="7" t="s">
        <v>163</v>
      </c>
      <c r="C74" s="7">
        <v>32.5820225</v>
      </c>
      <c r="D74" s="7">
        <v>4.00046379</v>
      </c>
      <c r="E74" s="8">
        <v>9.79222297</v>
      </c>
      <c r="F74" s="11">
        <f>ROUND(K$1-K$3*(C74-M$1),3)</f>
        <v>4.872</v>
      </c>
      <c r="G74" s="11">
        <f>ROUND(K$1-K$4*(O$1-E74),3)</f>
        <v>2.865</v>
      </c>
      <c r="H74" s="10">
        <f>ROUND((M$3*F74+G74*M$4)/SUM(M$3:M$4),2)</f>
        <v>3.77</v>
      </c>
      <c r="I74" s="12"/>
      <c r="J74" s="12"/>
      <c r="K74" s="12"/>
      <c r="L74" s="12"/>
      <c r="M74" s="12"/>
      <c r="N74" s="12"/>
      <c r="O74" s="12"/>
    </row>
    <row r="75" spans="1:15">
      <c r="A75" s="7" t="s">
        <v>164</v>
      </c>
      <c r="B75" s="7" t="s">
        <v>165</v>
      </c>
      <c r="C75" s="7">
        <v>35.5982022</v>
      </c>
      <c r="D75" s="7">
        <v>1.97560036</v>
      </c>
      <c r="E75" s="8">
        <v>11.33190785</v>
      </c>
      <c r="F75" s="11">
        <f>ROUND(K$1-K$3*(C75-M$1),3)</f>
        <v>4.245</v>
      </c>
      <c r="G75" s="11">
        <f>ROUND(K$1-K$4*(O$1-E75),3)</f>
        <v>3.377</v>
      </c>
      <c r="H75" s="10">
        <f>ROUND((M$3*F75+G75*M$4)/SUM(M$3:M$4),2)</f>
        <v>3.77</v>
      </c>
      <c r="I75" s="12"/>
      <c r="J75" s="12"/>
      <c r="K75" s="12"/>
      <c r="L75" s="12"/>
      <c r="M75" s="12"/>
      <c r="N75" s="12"/>
      <c r="O75" s="12"/>
    </row>
    <row r="76" spans="1:15">
      <c r="A76" s="7" t="s">
        <v>166</v>
      </c>
      <c r="B76" s="7" t="s">
        <v>167</v>
      </c>
      <c r="C76" s="7">
        <v>29.6417978</v>
      </c>
      <c r="D76" s="7">
        <v>3.12568359</v>
      </c>
      <c r="E76" s="8">
        <v>8.094694997</v>
      </c>
      <c r="F76" s="11">
        <f>ROUND(K$1-K$3*(C76-M$1),3)</f>
        <v>5.483</v>
      </c>
      <c r="G76" s="11">
        <f>ROUND(K$1-K$4*(O$1-E76),3)</f>
        <v>2.3</v>
      </c>
      <c r="H76" s="10">
        <f>ROUND((M$3*F76+G76*M$4)/SUM(M$3:M$4),2)</f>
        <v>3.73</v>
      </c>
      <c r="I76" s="12"/>
      <c r="J76" s="12"/>
      <c r="K76" s="12"/>
      <c r="L76" s="12"/>
      <c r="M76" s="12"/>
      <c r="N76" s="12"/>
      <c r="O76" s="12"/>
    </row>
    <row r="77" spans="1:15">
      <c r="A77" s="7" t="s">
        <v>168</v>
      </c>
      <c r="B77" s="7" t="s">
        <v>169</v>
      </c>
      <c r="C77" s="7">
        <v>28.2417978</v>
      </c>
      <c r="D77" s="7">
        <v>3.12996305</v>
      </c>
      <c r="E77" s="8">
        <v>7.122869167</v>
      </c>
      <c r="F77" s="11">
        <f>ROUND(K$1-K$3*(C77-M$1),3)</f>
        <v>5.774</v>
      </c>
      <c r="G77" s="11">
        <f>ROUND(K$1-K$4*(O$1-E77),3)</f>
        <v>1.977</v>
      </c>
      <c r="H77" s="10">
        <f>ROUND((M$3*F77+G77*M$4)/SUM(M$3:M$4),2)</f>
        <v>3.69</v>
      </c>
      <c r="I77" s="12"/>
      <c r="J77" s="12"/>
      <c r="K77" s="12"/>
      <c r="L77" s="12"/>
      <c r="M77" s="12"/>
      <c r="N77" s="12"/>
      <c r="O77" s="12"/>
    </row>
    <row r="78" spans="1:15">
      <c r="A78" s="7" t="s">
        <v>170</v>
      </c>
      <c r="B78" s="7" t="s">
        <v>171</v>
      </c>
      <c r="C78" s="7">
        <v>27.0151685</v>
      </c>
      <c r="D78" s="7">
        <v>2.83915881</v>
      </c>
      <c r="E78" s="8">
        <v>6.39406531</v>
      </c>
      <c r="F78" s="11">
        <f>ROUND(K$1-K$3*(C78-M$1),3)</f>
        <v>6.029</v>
      </c>
      <c r="G78" s="11">
        <f>ROUND(K$1-K$4*(O$1-E78),3)</f>
        <v>1.735</v>
      </c>
      <c r="H78" s="10">
        <f>ROUND((M$3*F78+G78*M$4)/SUM(M$3:M$4),2)</f>
        <v>3.67</v>
      </c>
      <c r="I78" s="12"/>
      <c r="J78" s="12"/>
      <c r="K78" s="12"/>
      <c r="L78" s="12"/>
      <c r="M78" s="12"/>
      <c r="N78" s="12"/>
      <c r="O78" s="12"/>
    </row>
    <row r="79" spans="1:15">
      <c r="A79" s="7" t="s">
        <v>172</v>
      </c>
      <c r="B79" s="7" t="s">
        <v>173</v>
      </c>
      <c r="C79" s="7">
        <v>31.0460674</v>
      </c>
      <c r="D79" s="7">
        <v>2.91034097</v>
      </c>
      <c r="E79" s="8">
        <v>8.217598899</v>
      </c>
      <c r="F79" s="11">
        <f>ROUND(K$1-K$3*(C79-M$1),3)</f>
        <v>5.191</v>
      </c>
      <c r="G79" s="11">
        <f>ROUND(K$1-K$4*(O$1-E79),3)</f>
        <v>2.341</v>
      </c>
      <c r="H79" s="10">
        <f>ROUND((M$3*F79+G79*M$4)/SUM(M$3:M$4),2)</f>
        <v>3.62</v>
      </c>
      <c r="I79" s="12"/>
      <c r="J79" s="12"/>
      <c r="K79" s="12"/>
      <c r="L79" s="12"/>
      <c r="M79" s="12"/>
      <c r="N79" s="12"/>
      <c r="O79" s="12"/>
    </row>
    <row r="80" spans="1:15">
      <c r="A80" s="7" t="s">
        <v>174</v>
      </c>
      <c r="B80" s="7" t="s">
        <v>175</v>
      </c>
      <c r="C80" s="7">
        <v>32.3239326</v>
      </c>
      <c r="D80" s="7">
        <v>3.70881962</v>
      </c>
      <c r="E80" s="8">
        <v>8.830278178</v>
      </c>
      <c r="F80" s="11">
        <f>ROUND(K$1-K$3*(C80-M$1),3)</f>
        <v>4.925</v>
      </c>
      <c r="G80" s="11">
        <f>ROUND(K$1-K$4*(O$1-E80),3)</f>
        <v>2.545</v>
      </c>
      <c r="H80" s="10">
        <f>ROUND((M$3*F80+G80*M$4)/SUM(M$3:M$4),2)</f>
        <v>3.62</v>
      </c>
      <c r="I80" s="12"/>
      <c r="J80" s="12"/>
      <c r="K80" s="12"/>
      <c r="L80" s="12"/>
      <c r="M80" s="12"/>
      <c r="N80" s="12"/>
      <c r="O80" s="12"/>
    </row>
    <row r="81" spans="1:15">
      <c r="A81" s="7" t="s">
        <v>176</v>
      </c>
      <c r="B81" s="7" t="s">
        <v>177</v>
      </c>
      <c r="C81" s="7">
        <v>37.1277528</v>
      </c>
      <c r="D81" s="7">
        <v>2.78303559</v>
      </c>
      <c r="E81" s="8">
        <v>11.28304884</v>
      </c>
      <c r="F81" s="11">
        <f>ROUND(K$1-K$3*(C81-M$1),3)</f>
        <v>3.927</v>
      </c>
      <c r="G81" s="11">
        <f>ROUND(K$1-K$4*(O$1-E81),3)</f>
        <v>3.36</v>
      </c>
      <c r="H81" s="10">
        <f>ROUND((M$3*F81+G81*M$4)/SUM(M$3:M$4),2)</f>
        <v>3.62</v>
      </c>
      <c r="I81" s="12"/>
      <c r="J81" s="12"/>
      <c r="K81" s="12"/>
      <c r="L81" s="12"/>
      <c r="M81" s="12"/>
      <c r="N81" s="12"/>
      <c r="O81" s="12"/>
    </row>
    <row r="82" spans="1:15">
      <c r="A82" s="7" t="s">
        <v>178</v>
      </c>
      <c r="B82" s="7" t="s">
        <v>179</v>
      </c>
      <c r="C82" s="7">
        <v>30.4105618</v>
      </c>
      <c r="D82" s="7">
        <v>3.50549949</v>
      </c>
      <c r="E82" s="8">
        <v>7.583135321</v>
      </c>
      <c r="F82" s="11">
        <f>ROUND(K$1-K$3*(C82-M$1),3)</f>
        <v>5.323</v>
      </c>
      <c r="G82" s="11">
        <f>ROUND(K$1-K$4*(O$1-E82),3)</f>
        <v>2.13</v>
      </c>
      <c r="H82" s="10">
        <f>ROUND((M$3*F82+G82*M$4)/SUM(M$3:M$4),2)</f>
        <v>3.57</v>
      </c>
      <c r="I82" s="12"/>
      <c r="J82" s="12"/>
      <c r="K82" s="12"/>
      <c r="L82" s="12"/>
      <c r="M82" s="12"/>
      <c r="N82" s="12"/>
      <c r="O82" s="12"/>
    </row>
    <row r="83" spans="1:15">
      <c r="A83" s="7" t="s">
        <v>180</v>
      </c>
      <c r="B83" s="7" t="s">
        <v>181</v>
      </c>
      <c r="C83" s="7">
        <v>31.2339326</v>
      </c>
      <c r="D83" s="7">
        <v>4.46814609</v>
      </c>
      <c r="E83" s="8">
        <v>7.777085438</v>
      </c>
      <c r="F83" s="11">
        <f>ROUND(K$1-K$3*(C83-M$1),3)</f>
        <v>5.152</v>
      </c>
      <c r="G83" s="11">
        <f>ROUND(K$1-K$4*(O$1-E83),3)</f>
        <v>2.195</v>
      </c>
      <c r="H83" s="10">
        <f>ROUND((M$3*F83+G83*M$4)/SUM(M$3:M$4),2)</f>
        <v>3.53</v>
      </c>
      <c r="I83" s="12"/>
      <c r="J83" s="12"/>
      <c r="K83" s="12"/>
      <c r="L83" s="12"/>
      <c r="M83" s="12"/>
      <c r="N83" s="12"/>
      <c r="O83" s="12"/>
    </row>
    <row r="84" spans="1:15">
      <c r="A84" s="7" t="s">
        <v>182</v>
      </c>
      <c r="B84" s="7" t="s">
        <v>183</v>
      </c>
      <c r="C84" s="7">
        <v>35.2562921</v>
      </c>
      <c r="D84" s="7">
        <v>2.43007855</v>
      </c>
      <c r="E84" s="8">
        <v>9.786278978</v>
      </c>
      <c r="F84" s="11">
        <f>ROUND(K$1-K$3*(C84-M$1),3)</f>
        <v>4.316</v>
      </c>
      <c r="G84" s="11">
        <f>ROUND(K$1-K$4*(O$1-E84),3)</f>
        <v>2.863</v>
      </c>
      <c r="H84" s="10">
        <f>ROUND((M$3*F84+G84*M$4)/SUM(M$3:M$4),2)</f>
        <v>3.52</v>
      </c>
      <c r="I84" s="12"/>
      <c r="J84" s="12"/>
      <c r="K84" s="12"/>
      <c r="L84" s="12"/>
      <c r="M84" s="12"/>
      <c r="N84" s="12"/>
      <c r="O84" s="12"/>
    </row>
    <row r="85" spans="1:15">
      <c r="A85" s="7" t="s">
        <v>184</v>
      </c>
      <c r="B85" s="7" t="s">
        <v>185</v>
      </c>
      <c r="C85" s="7">
        <v>30.9064045</v>
      </c>
      <c r="D85" s="7">
        <v>3.5778175</v>
      </c>
      <c r="E85" s="8">
        <v>7.473247978</v>
      </c>
      <c r="F85" s="11">
        <f>ROUND(K$1-K$3*(C85-M$1),3)</f>
        <v>5.22</v>
      </c>
      <c r="G85" s="11">
        <f>ROUND(K$1-K$4*(O$1-E85),3)</f>
        <v>2.094</v>
      </c>
      <c r="H85" s="10">
        <f>ROUND((M$3*F85+G85*M$4)/SUM(M$3:M$4),2)</f>
        <v>3.5</v>
      </c>
      <c r="I85" s="12"/>
      <c r="J85" s="12"/>
      <c r="K85" s="12"/>
      <c r="L85" s="12"/>
      <c r="M85" s="12"/>
      <c r="N85" s="12"/>
      <c r="O85" s="12"/>
    </row>
    <row r="86" spans="1:15">
      <c r="A86" s="7" t="s">
        <v>186</v>
      </c>
      <c r="B86" s="7" t="s">
        <v>187</v>
      </c>
      <c r="C86" s="7">
        <v>32.3120225</v>
      </c>
      <c r="D86" s="7">
        <v>3.147532</v>
      </c>
      <c r="E86" s="8">
        <v>8.212487014</v>
      </c>
      <c r="F86" s="11">
        <f>ROUND(K$1-K$3*(C86-M$1),3)</f>
        <v>4.928</v>
      </c>
      <c r="G86" s="11">
        <f>ROUND(K$1-K$4*(O$1-E86),3)</f>
        <v>2.339</v>
      </c>
      <c r="H86" s="10">
        <f>ROUND((M$3*F86+G86*M$4)/SUM(M$3:M$4),2)</f>
        <v>3.5</v>
      </c>
      <c r="I86" s="12"/>
      <c r="J86" s="12"/>
      <c r="K86" s="12"/>
      <c r="L86" s="12"/>
      <c r="M86" s="12"/>
      <c r="N86" s="12"/>
      <c r="O86" s="12"/>
    </row>
    <row r="87" spans="1:15">
      <c r="A87" s="7" t="s">
        <v>188</v>
      </c>
      <c r="B87" s="7" t="s">
        <v>189</v>
      </c>
      <c r="C87" s="7">
        <v>29.3516854</v>
      </c>
      <c r="D87" s="7">
        <v>8.1413129</v>
      </c>
      <c r="E87" s="8">
        <v>6.060198821</v>
      </c>
      <c r="F87" s="11">
        <f>ROUND(K$1-K$3*(C87-M$1),3)</f>
        <v>5.543</v>
      </c>
      <c r="G87" s="11">
        <f>ROUND(K$1-K$4*(O$1-E87),3)</f>
        <v>1.624</v>
      </c>
      <c r="H87" s="10">
        <f>ROUND((M$3*F87+G87*M$4)/SUM(M$3:M$4),2)</f>
        <v>3.39</v>
      </c>
      <c r="I87" s="12"/>
      <c r="J87" s="12"/>
      <c r="K87" s="12"/>
      <c r="L87" s="12"/>
      <c r="M87" s="12"/>
      <c r="N87" s="12"/>
      <c r="O87" s="12"/>
    </row>
    <row r="88" spans="1:15">
      <c r="A88" s="7" t="s">
        <v>190</v>
      </c>
      <c r="B88" s="7" t="s">
        <v>191</v>
      </c>
      <c r="C88" s="7">
        <v>30.9670787</v>
      </c>
      <c r="D88" s="7">
        <v>4.73030232</v>
      </c>
      <c r="E88" s="8">
        <v>6.690233705</v>
      </c>
      <c r="F88" s="11">
        <f>ROUND(K$1-K$3*(C88-M$1),3)</f>
        <v>5.207</v>
      </c>
      <c r="G88" s="11">
        <f>ROUND(K$1-K$4*(O$1-E88),3)</f>
        <v>1.833</v>
      </c>
      <c r="H88" s="10">
        <f>ROUND((M$3*F88+G88*M$4)/SUM(M$3:M$4),2)</f>
        <v>3.35</v>
      </c>
      <c r="I88" s="12"/>
      <c r="J88" s="12"/>
      <c r="K88" s="12"/>
      <c r="L88" s="12"/>
      <c r="M88" s="12"/>
      <c r="N88" s="12"/>
      <c r="O88" s="12"/>
    </row>
    <row r="89" spans="1:15">
      <c r="A89" s="7" t="s">
        <v>192</v>
      </c>
      <c r="B89" s="7" t="s">
        <v>193</v>
      </c>
      <c r="C89" s="7">
        <v>39.164382</v>
      </c>
      <c r="D89" s="7">
        <v>2.11385529</v>
      </c>
      <c r="E89" s="8">
        <v>10.60438745</v>
      </c>
      <c r="F89" s="11">
        <f>ROUND(K$1-K$3*(C89-M$1),3)</f>
        <v>3.504</v>
      </c>
      <c r="G89" s="11">
        <f>ROUND(K$1-K$4*(O$1-E89),3)</f>
        <v>3.135</v>
      </c>
      <c r="H89" s="10">
        <f>ROUND((M$3*F89+G89*M$4)/SUM(M$3:M$4),2)</f>
        <v>3.3</v>
      </c>
      <c r="I89" s="12"/>
      <c r="J89" s="12"/>
      <c r="K89" s="12"/>
      <c r="L89" s="12"/>
      <c r="M89" s="12"/>
      <c r="N89" s="12"/>
      <c r="O89" s="12"/>
    </row>
    <row r="90" spans="1:15">
      <c r="A90" s="7" t="s">
        <v>194</v>
      </c>
      <c r="B90" s="7" t="s">
        <v>195</v>
      </c>
      <c r="C90" s="7">
        <v>32.927191</v>
      </c>
      <c r="D90" s="7">
        <v>4.87436587</v>
      </c>
      <c r="E90" s="8">
        <v>6.770689253</v>
      </c>
      <c r="F90" s="11">
        <f>ROUND(K$1-K$3*(C90-M$1),3)</f>
        <v>4.8</v>
      </c>
      <c r="G90" s="11">
        <f>ROUND(K$1-K$4*(O$1-E90),3)</f>
        <v>1.86</v>
      </c>
      <c r="H90" s="10">
        <f>ROUND((M$3*F90+G90*M$4)/SUM(M$3:M$4),2)</f>
        <v>3.18</v>
      </c>
      <c r="I90" s="12"/>
      <c r="J90" s="12"/>
      <c r="K90" s="12"/>
      <c r="L90" s="12"/>
      <c r="M90" s="12"/>
      <c r="N90" s="12"/>
      <c r="O90" s="12"/>
    </row>
    <row r="91" spans="1:15">
      <c r="A91" s="7" t="s">
        <v>196</v>
      </c>
      <c r="B91" s="7" t="s">
        <v>197</v>
      </c>
      <c r="C91" s="7">
        <v>34.0252809</v>
      </c>
      <c r="D91" s="7">
        <v>2.25941132</v>
      </c>
      <c r="E91" s="8">
        <v>7.183656181</v>
      </c>
      <c r="F91" s="11">
        <f>ROUND(K$1-K$3*(C91-M$1),3)</f>
        <v>4.572</v>
      </c>
      <c r="G91" s="11">
        <f>ROUND(K$1-K$4*(O$1-E91),3)</f>
        <v>1.997</v>
      </c>
      <c r="H91" s="10">
        <f>ROUND((M$3*F91+G91*M$4)/SUM(M$3:M$4),2)</f>
        <v>3.16</v>
      </c>
      <c r="I91" s="12"/>
      <c r="J91" s="12"/>
      <c r="K91" s="12"/>
      <c r="L91" s="12"/>
      <c r="M91" s="12"/>
      <c r="N91" s="12"/>
      <c r="O91" s="12"/>
    </row>
    <row r="92" spans="1:15">
      <c r="A92" s="7" t="s">
        <v>198</v>
      </c>
      <c r="B92" s="7" t="s">
        <v>199</v>
      </c>
      <c r="C92" s="7">
        <v>31.8351685</v>
      </c>
      <c r="D92" s="7">
        <v>2.54081254</v>
      </c>
      <c r="E92" s="8">
        <v>6.045411643</v>
      </c>
      <c r="F92" s="11">
        <f>ROUND(K$1-K$3*(C92-M$1),3)</f>
        <v>5.027</v>
      </c>
      <c r="G92" s="11">
        <f>ROUND(K$1-K$4*(O$1-E92),3)</f>
        <v>1.619</v>
      </c>
      <c r="H92" s="10">
        <f>ROUND((M$3*F92+G92*M$4)/SUM(M$3:M$4),2)</f>
        <v>3.15</v>
      </c>
      <c r="I92" s="12"/>
      <c r="J92" s="12"/>
      <c r="K92" s="12"/>
      <c r="L92" s="12"/>
      <c r="M92" s="12"/>
      <c r="N92" s="12"/>
      <c r="O92" s="12"/>
    </row>
    <row r="93" spans="1:15">
      <c r="A93" s="7" t="s">
        <v>200</v>
      </c>
      <c r="B93" s="7" t="s">
        <v>201</v>
      </c>
      <c r="C93" s="7">
        <v>37.4470787</v>
      </c>
      <c r="D93" s="7">
        <v>3.022439</v>
      </c>
      <c r="E93" s="8">
        <v>8.040677398</v>
      </c>
      <c r="F93" s="11">
        <f>ROUND(K$1-K$3*(C93-M$1),3)</f>
        <v>3.861</v>
      </c>
      <c r="G93" s="11">
        <f>ROUND(K$1-K$4*(O$1-E93),3)</f>
        <v>2.282</v>
      </c>
      <c r="H93" s="10">
        <f>ROUND((M$3*F93+G93*M$4)/SUM(M$3:M$4),2)</f>
        <v>2.99</v>
      </c>
      <c r="I93" s="12"/>
      <c r="J93" s="12"/>
      <c r="K93" s="12"/>
      <c r="L93" s="12"/>
      <c r="M93" s="12"/>
      <c r="N93" s="12"/>
      <c r="O93" s="12"/>
    </row>
    <row r="94" spans="1:15">
      <c r="A94" s="7" t="s">
        <v>202</v>
      </c>
      <c r="B94" s="7" t="s">
        <v>203</v>
      </c>
      <c r="C94" s="7">
        <v>35.6982022</v>
      </c>
      <c r="D94" s="7">
        <v>3.00463296</v>
      </c>
      <c r="E94" s="8">
        <v>6.991067532</v>
      </c>
      <c r="F94" s="11">
        <f>ROUND(K$1-K$3*(C94-M$1),3)</f>
        <v>4.224</v>
      </c>
      <c r="G94" s="11">
        <f>ROUND(K$1-K$4*(O$1-E94),3)</f>
        <v>1.933</v>
      </c>
      <c r="H94" s="10">
        <f>ROUND((M$3*F94+G94*M$4)/SUM(M$3:M$4),2)</f>
        <v>2.96</v>
      </c>
      <c r="I94" s="12"/>
      <c r="J94" s="12"/>
      <c r="K94" s="12"/>
      <c r="L94" s="12"/>
      <c r="M94" s="12"/>
      <c r="N94" s="12"/>
      <c r="O94" s="12"/>
    </row>
    <row r="95" spans="1:15">
      <c r="A95" s="7" t="s">
        <v>204</v>
      </c>
      <c r="B95" s="7" t="s">
        <v>205</v>
      </c>
      <c r="C95" s="7">
        <v>41.161573</v>
      </c>
      <c r="D95" s="7">
        <v>7.40825502</v>
      </c>
      <c r="E95" s="8">
        <v>9.31917749</v>
      </c>
      <c r="F95" s="11">
        <f>ROUND(K$1-K$3*(C95-M$1),3)</f>
        <v>3.089</v>
      </c>
      <c r="G95" s="11">
        <f>ROUND(K$1-K$4*(O$1-E95),3)</f>
        <v>2.707</v>
      </c>
      <c r="H95" s="10">
        <f>ROUND((M$3*F95+G95*M$4)/SUM(M$3:M$4),2)</f>
        <v>2.88</v>
      </c>
      <c r="I95" s="12"/>
      <c r="J95" s="12"/>
      <c r="K95" s="12"/>
      <c r="L95" s="12"/>
      <c r="M95" s="12"/>
      <c r="N95" s="12"/>
      <c r="O95" s="12"/>
    </row>
    <row r="96" spans="1:15">
      <c r="A96" s="7" t="s">
        <v>206</v>
      </c>
      <c r="B96" s="7" t="s">
        <v>207</v>
      </c>
      <c r="C96" s="7">
        <v>34.3377528</v>
      </c>
      <c r="D96" s="7">
        <v>5.00964906</v>
      </c>
      <c r="E96" s="8">
        <v>5.802142123</v>
      </c>
      <c r="F96" s="11">
        <f>ROUND(K$1-K$3*(C96-M$1),3)</f>
        <v>4.507</v>
      </c>
      <c r="G96" s="11">
        <f>ROUND(K$1-K$4*(O$1-E96),3)</f>
        <v>1.538</v>
      </c>
      <c r="H96" s="10">
        <f>ROUND((M$3*F96+G96*M$4)/SUM(M$3:M$4),2)</f>
        <v>2.87</v>
      </c>
      <c r="I96" s="12"/>
      <c r="J96" s="12"/>
      <c r="K96" s="12"/>
      <c r="L96" s="12"/>
      <c r="M96" s="12"/>
      <c r="N96" s="12"/>
      <c r="O96" s="12"/>
    </row>
    <row r="97" spans="1:15">
      <c r="A97" s="7" t="s">
        <v>208</v>
      </c>
      <c r="B97" s="7" t="s">
        <v>209</v>
      </c>
      <c r="C97" s="7">
        <v>38.4369663</v>
      </c>
      <c r="D97" s="7">
        <v>1.87118985</v>
      </c>
      <c r="E97" s="8">
        <v>6.582071108</v>
      </c>
      <c r="F97" s="11">
        <f>ROUND(K$1-K$3*(C97-M$1),3)</f>
        <v>3.655</v>
      </c>
      <c r="G97" s="11">
        <f>ROUND(K$1-K$4*(O$1-E97),3)</f>
        <v>1.797</v>
      </c>
      <c r="H97" s="10">
        <f>ROUND((M$3*F97+G97*M$4)/SUM(M$3:M$4),2)</f>
        <v>2.63</v>
      </c>
      <c r="I97" s="12"/>
      <c r="J97" s="12"/>
      <c r="K97" s="12"/>
      <c r="L97" s="12"/>
      <c r="M97" s="12"/>
      <c r="N97" s="12"/>
      <c r="O97" s="12"/>
    </row>
    <row r="98" spans="1:15">
      <c r="A98" s="7" t="s">
        <v>210</v>
      </c>
      <c r="B98" s="7" t="s">
        <v>211</v>
      </c>
      <c r="C98" s="7">
        <v>42.0921348</v>
      </c>
      <c r="D98" s="7">
        <v>1.77339291</v>
      </c>
      <c r="E98" s="8">
        <v>8.404597955</v>
      </c>
      <c r="F98" s="11">
        <f>ROUND(K$1-K$3*(C98-M$1),3)</f>
        <v>2.896</v>
      </c>
      <c r="G98" s="11">
        <f>ROUND(K$1-K$4*(O$1-E98),3)</f>
        <v>2.403</v>
      </c>
      <c r="H98" s="10">
        <f>ROUND((M$3*F98+G98*M$4)/SUM(M$3:M$4),2)</f>
        <v>2.62</v>
      </c>
      <c r="I98" s="12"/>
      <c r="J98" s="12"/>
      <c r="K98" s="12"/>
      <c r="L98" s="12"/>
      <c r="M98" s="12"/>
      <c r="N98" s="12"/>
      <c r="O98" s="12"/>
    </row>
    <row r="99" spans="1:15">
      <c r="A99" s="7" t="s">
        <v>212</v>
      </c>
      <c r="B99" s="7" t="s">
        <v>213</v>
      </c>
      <c r="C99" s="7">
        <v>34.7130337</v>
      </c>
      <c r="D99" s="7">
        <v>2.16869111</v>
      </c>
      <c r="E99" s="8">
        <v>4.182810727</v>
      </c>
      <c r="F99" s="11">
        <f>ROUND(K$1-K$3*(C99-M$1),3)</f>
        <v>4.429</v>
      </c>
      <c r="G99" s="11">
        <f>ROUND(K$1-K$4*(O$1-E99),3)</f>
        <v>0.999</v>
      </c>
      <c r="H99" s="10">
        <f>ROUND((M$3*F99+G99*M$4)/SUM(M$3:M$4),2)</f>
        <v>2.54</v>
      </c>
      <c r="I99" s="12"/>
      <c r="J99" s="12"/>
      <c r="K99" s="12"/>
      <c r="L99" s="12"/>
      <c r="M99" s="12"/>
      <c r="N99" s="12"/>
      <c r="O99" s="12"/>
    </row>
    <row r="100" spans="1:15">
      <c r="A100" s="7" t="s">
        <v>214</v>
      </c>
      <c r="B100" s="7" t="s">
        <v>215</v>
      </c>
      <c r="C100" s="7">
        <v>51.2130337</v>
      </c>
      <c r="D100" s="7">
        <v>3.47954453</v>
      </c>
      <c r="E100" s="8">
        <v>5.256274995</v>
      </c>
      <c r="F100" s="11">
        <f>ROUND(K$1-K$3*(C100-M$1),3)</f>
        <v>1</v>
      </c>
      <c r="G100" s="11">
        <f>ROUND(K$1-K$4*(O$1-E100),3)</f>
        <v>1.356</v>
      </c>
      <c r="H100" s="10">
        <f>ROUND((M$3*F100+G100*M$4)/SUM(M$3:M$4),2)</f>
        <v>1.2</v>
      </c>
      <c r="I100" s="12"/>
      <c r="J100" s="12"/>
      <c r="K100" s="12"/>
      <c r="L100" s="12"/>
      <c r="M100" s="12"/>
      <c r="N100" s="12"/>
      <c r="O100" s="12"/>
    </row>
    <row r="101" spans="1:8">
      <c r="A101" s="20"/>
      <c r="B101" s="20"/>
      <c r="C101" s="20"/>
      <c r="D101" s="20"/>
      <c r="H101" s="21"/>
    </row>
    <row r="102" spans="1:8">
      <c r="A102" s="20"/>
      <c r="B102" s="20"/>
      <c r="C102" s="20"/>
      <c r="D102" s="20"/>
      <c r="H102" s="21"/>
    </row>
    <row r="103" spans="1:8">
      <c r="A103" s="20"/>
      <c r="B103" s="20"/>
      <c r="C103" s="20"/>
      <c r="D103" s="20"/>
      <c r="H103" s="21"/>
    </row>
    <row r="104" spans="1:8">
      <c r="A104" s="20"/>
      <c r="B104" s="20"/>
      <c r="C104" s="20"/>
      <c r="D104" s="20"/>
      <c r="H104" s="21"/>
    </row>
    <row r="105" spans="1:8">
      <c r="A105" s="20"/>
      <c r="B105" s="20"/>
      <c r="C105" s="20"/>
      <c r="D105" s="20"/>
      <c r="H105" s="21"/>
    </row>
    <row r="106" spans="1:8">
      <c r="A106" s="20"/>
      <c r="B106" s="20"/>
      <c r="C106" s="20"/>
      <c r="D106" s="20"/>
      <c r="H106" s="21"/>
    </row>
    <row r="107" spans="1:8">
      <c r="A107" s="20"/>
      <c r="B107" s="20"/>
      <c r="C107" s="20"/>
      <c r="D107" s="20"/>
      <c r="H107" s="21"/>
    </row>
    <row r="108" spans="1:8">
      <c r="A108" s="20"/>
      <c r="B108" s="20"/>
      <c r="C108" s="20"/>
      <c r="D108" s="20"/>
      <c r="H108" s="21"/>
    </row>
    <row r="109" spans="1:8">
      <c r="A109" s="20"/>
      <c r="B109" s="20"/>
      <c r="C109" s="20"/>
      <c r="D109" s="20"/>
      <c r="H109" s="21"/>
    </row>
    <row r="110" spans="1:8">
      <c r="A110" s="20"/>
      <c r="B110" s="20"/>
      <c r="C110" s="20"/>
      <c r="D110" s="20"/>
      <c r="H110" s="21"/>
    </row>
    <row r="111" spans="1:8">
      <c r="A111" s="20"/>
      <c r="B111" s="20"/>
      <c r="C111" s="20"/>
      <c r="D111" s="20"/>
      <c r="H111" s="21"/>
    </row>
    <row r="112" spans="1:8">
      <c r="A112" s="20"/>
      <c r="B112" s="20"/>
      <c r="C112" s="20"/>
      <c r="D112" s="20"/>
      <c r="H112" s="21"/>
    </row>
    <row r="113" spans="1:8">
      <c r="A113" s="20"/>
      <c r="B113" s="20"/>
      <c r="C113" s="20"/>
      <c r="D113" s="20"/>
      <c r="H113" s="21"/>
    </row>
    <row r="114" spans="1:8">
      <c r="A114" s="20"/>
      <c r="B114" s="20"/>
      <c r="C114" s="20"/>
      <c r="D114" s="20"/>
      <c r="H114" s="21"/>
    </row>
    <row r="115" spans="1:8">
      <c r="A115" s="20"/>
      <c r="B115" s="20"/>
      <c r="C115" s="20"/>
      <c r="D115" s="20"/>
      <c r="H115" s="21"/>
    </row>
    <row r="116" spans="1:8">
      <c r="A116" s="20"/>
      <c r="B116" s="20"/>
      <c r="C116" s="20"/>
      <c r="D116" s="20"/>
      <c r="H116" s="21"/>
    </row>
    <row r="117" spans="1:8">
      <c r="A117" s="20"/>
      <c r="B117" s="20"/>
      <c r="C117" s="20"/>
      <c r="D117" s="20"/>
      <c r="H117" s="21"/>
    </row>
    <row r="118" spans="1:8">
      <c r="A118" s="20"/>
      <c r="B118" s="20"/>
      <c r="C118" s="20"/>
      <c r="D118" s="20"/>
      <c r="H118" s="21"/>
    </row>
    <row r="119" spans="1:8">
      <c r="A119" s="20"/>
      <c r="B119" s="20"/>
      <c r="C119" s="20"/>
      <c r="D119" s="20"/>
      <c r="H119" s="21"/>
    </row>
    <row r="120" spans="1:8">
      <c r="A120" s="20"/>
      <c r="B120" s="20"/>
      <c r="C120" s="20"/>
      <c r="D120" s="20"/>
      <c r="H120" s="21"/>
    </row>
    <row r="121" spans="1:8">
      <c r="A121" s="20"/>
      <c r="B121" s="20"/>
      <c r="C121" s="20"/>
      <c r="D121" s="20"/>
      <c r="H121" s="21"/>
    </row>
    <row r="122" spans="1:8">
      <c r="A122" s="20"/>
      <c r="B122" s="20"/>
      <c r="C122" s="20"/>
      <c r="D122" s="20"/>
      <c r="H122" s="21"/>
    </row>
    <row r="123" spans="1:8">
      <c r="A123" s="20"/>
      <c r="B123" s="20"/>
      <c r="C123" s="20"/>
      <c r="D123" s="20"/>
      <c r="H123" s="21"/>
    </row>
    <row r="124" spans="1:8">
      <c r="A124" s="20"/>
      <c r="B124" s="20"/>
      <c r="C124" s="20"/>
      <c r="D124" s="20"/>
      <c r="H124" s="21"/>
    </row>
    <row r="125" spans="1:8">
      <c r="A125" s="20"/>
      <c r="B125" s="20"/>
      <c r="C125" s="20"/>
      <c r="D125" s="20"/>
      <c r="H125" s="21"/>
    </row>
    <row r="126" spans="1:8">
      <c r="A126" s="20"/>
      <c r="B126" s="20"/>
      <c r="C126" s="20"/>
      <c r="D126" s="20"/>
      <c r="H126" s="21"/>
    </row>
    <row r="127" spans="1:8">
      <c r="A127" s="20"/>
      <c r="B127" s="20"/>
      <c r="C127" s="20"/>
      <c r="D127" s="20"/>
      <c r="H127" s="21"/>
    </row>
    <row r="128" spans="1:8">
      <c r="A128" s="20"/>
      <c r="B128" s="20"/>
      <c r="C128" s="20"/>
      <c r="D128" s="20"/>
      <c r="H128" s="21"/>
    </row>
    <row r="129" spans="1:8">
      <c r="A129" s="20"/>
      <c r="B129" s="20"/>
      <c r="C129" s="20"/>
      <c r="D129" s="20"/>
      <c r="H129" s="21"/>
    </row>
    <row r="130" spans="1:8">
      <c r="A130" s="20"/>
      <c r="B130" s="20"/>
      <c r="C130" s="20"/>
      <c r="D130" s="20"/>
      <c r="H130" s="21"/>
    </row>
    <row r="131" spans="1:8">
      <c r="A131" s="20"/>
      <c r="B131" s="20"/>
      <c r="C131" s="20"/>
      <c r="D131" s="20"/>
      <c r="H131" s="21"/>
    </row>
    <row r="132" spans="1:8">
      <c r="A132" s="20"/>
      <c r="B132" s="20"/>
      <c r="C132" s="20"/>
      <c r="D132" s="20"/>
      <c r="H132" s="21"/>
    </row>
    <row r="133" spans="1:8">
      <c r="A133" s="20"/>
      <c r="B133" s="20"/>
      <c r="C133" s="20"/>
      <c r="D133" s="20"/>
      <c r="H133" s="21"/>
    </row>
    <row r="134" spans="1:8">
      <c r="A134" s="20"/>
      <c r="B134" s="20"/>
      <c r="C134" s="20"/>
      <c r="D134" s="20"/>
      <c r="H134" s="21"/>
    </row>
    <row r="135" spans="1:8">
      <c r="A135" s="20"/>
      <c r="B135" s="20"/>
      <c r="C135" s="20"/>
      <c r="D135" s="20"/>
      <c r="H135" s="21"/>
    </row>
    <row r="136" spans="1:8">
      <c r="A136" s="20"/>
      <c r="B136" s="20"/>
      <c r="C136" s="20"/>
      <c r="D136" s="20"/>
      <c r="H136" s="21"/>
    </row>
    <row r="137" spans="1:8">
      <c r="A137" s="20"/>
      <c r="B137" s="20"/>
      <c r="C137" s="20"/>
      <c r="D137" s="20"/>
      <c r="H137" s="21"/>
    </row>
    <row r="138" spans="1:8">
      <c r="A138" s="20"/>
      <c r="B138" s="20"/>
      <c r="C138" s="20"/>
      <c r="D138" s="20"/>
      <c r="H138" s="21"/>
    </row>
    <row r="139" spans="1:8">
      <c r="A139" s="20"/>
      <c r="B139" s="20"/>
      <c r="C139" s="20"/>
      <c r="D139" s="20"/>
      <c r="H139" s="21"/>
    </row>
    <row r="140" spans="1:8">
      <c r="A140" s="20"/>
      <c r="B140" s="20"/>
      <c r="C140" s="20"/>
      <c r="D140" s="20"/>
      <c r="H140" s="21"/>
    </row>
    <row r="141" spans="1:8">
      <c r="A141" s="20"/>
      <c r="B141" s="20"/>
      <c r="C141" s="20"/>
      <c r="D141" s="20"/>
      <c r="H141" s="21"/>
    </row>
    <row r="142" spans="1:8">
      <c r="A142" s="20"/>
      <c r="B142" s="20"/>
      <c r="C142" s="20"/>
      <c r="D142" s="20"/>
      <c r="H142" s="21"/>
    </row>
    <row r="143" spans="1:8">
      <c r="A143" s="20"/>
      <c r="B143" s="20"/>
      <c r="C143" s="20"/>
      <c r="D143" s="20"/>
      <c r="H143" s="21"/>
    </row>
    <row r="144" spans="1:8">
      <c r="A144" s="20"/>
      <c r="B144" s="20"/>
      <c r="C144" s="20"/>
      <c r="D144" s="20"/>
      <c r="H144" s="21"/>
    </row>
    <row r="145" spans="1:8">
      <c r="A145" s="20"/>
      <c r="B145" s="20"/>
      <c r="C145" s="20"/>
      <c r="D145" s="20"/>
      <c r="H145" s="21"/>
    </row>
    <row r="146" spans="1:8">
      <c r="A146" s="20"/>
      <c r="B146" s="20"/>
      <c r="C146" s="20"/>
      <c r="D146" s="20"/>
      <c r="H146" s="21"/>
    </row>
    <row r="147" spans="1:8">
      <c r="A147" s="20"/>
      <c r="B147" s="20"/>
      <c r="C147" s="20"/>
      <c r="D147" s="20"/>
      <c r="H147" s="21"/>
    </row>
    <row r="148" spans="1:8">
      <c r="A148" s="20"/>
      <c r="B148" s="20"/>
      <c r="C148" s="20"/>
      <c r="D148" s="20"/>
      <c r="H148" s="21"/>
    </row>
    <row r="149" spans="1:8">
      <c r="A149" s="20"/>
      <c r="B149" s="20"/>
      <c r="C149" s="20"/>
      <c r="D149" s="20"/>
      <c r="H149" s="21"/>
    </row>
    <row r="150" spans="1:8">
      <c r="A150" s="20"/>
      <c r="B150" s="20"/>
      <c r="C150" s="20"/>
      <c r="D150" s="20"/>
      <c r="H150" s="21"/>
    </row>
    <row r="151" spans="1:8">
      <c r="A151" s="20"/>
      <c r="B151" s="20"/>
      <c r="C151" s="20"/>
      <c r="D151" s="20"/>
      <c r="H151" s="21"/>
    </row>
    <row r="152" spans="1:8">
      <c r="A152" s="20"/>
      <c r="B152" s="20"/>
      <c r="C152" s="20"/>
      <c r="D152" s="20"/>
      <c r="H152" s="21"/>
    </row>
    <row r="153" spans="1:8">
      <c r="A153" s="20"/>
      <c r="B153" s="20"/>
      <c r="C153" s="20"/>
      <c r="D153" s="20"/>
      <c r="H153" s="21"/>
    </row>
    <row r="154" spans="1:8">
      <c r="A154" s="20"/>
      <c r="B154" s="20"/>
      <c r="C154" s="20"/>
      <c r="D154" s="20"/>
      <c r="H154" s="21"/>
    </row>
    <row r="155" spans="1:8">
      <c r="A155" s="20"/>
      <c r="B155" s="20"/>
      <c r="C155" s="20"/>
      <c r="D155" s="20"/>
      <c r="H155" s="21"/>
    </row>
    <row r="156" spans="1:8">
      <c r="A156" s="20"/>
      <c r="B156" s="20"/>
      <c r="C156" s="20"/>
      <c r="D156" s="20"/>
      <c r="H156" s="21"/>
    </row>
    <row r="157" spans="1:8">
      <c r="A157" s="20"/>
      <c r="B157" s="20"/>
      <c r="C157" s="20"/>
      <c r="D157" s="20"/>
      <c r="H157" s="21"/>
    </row>
    <row r="158" spans="1:8">
      <c r="A158" s="20"/>
      <c r="B158" s="20"/>
      <c r="C158" s="20"/>
      <c r="D158" s="20"/>
      <c r="H158" s="21"/>
    </row>
    <row r="159" spans="1:8">
      <c r="A159" s="20"/>
      <c r="B159" s="20"/>
      <c r="C159" s="20"/>
      <c r="D159" s="20"/>
      <c r="H159" s="21"/>
    </row>
    <row r="160" spans="1:8">
      <c r="A160" s="20"/>
      <c r="B160" s="20"/>
      <c r="C160" s="20"/>
      <c r="D160" s="20"/>
      <c r="H160" s="21"/>
    </row>
    <row r="161" spans="1:8">
      <c r="A161" s="20"/>
      <c r="B161" s="20"/>
      <c r="C161" s="20"/>
      <c r="D161" s="20"/>
      <c r="H161" s="21"/>
    </row>
    <row r="162" spans="1:8">
      <c r="A162" s="20"/>
      <c r="B162" s="20"/>
      <c r="C162" s="20"/>
      <c r="D162" s="20"/>
      <c r="H162" s="21"/>
    </row>
    <row r="163" spans="1:8">
      <c r="A163" s="20"/>
      <c r="B163" s="20"/>
      <c r="C163" s="20"/>
      <c r="D163" s="20"/>
      <c r="H163" s="21"/>
    </row>
    <row r="164" spans="1:8">
      <c r="A164" s="20"/>
      <c r="B164" s="20"/>
      <c r="C164" s="20"/>
      <c r="D164" s="20"/>
      <c r="H164" s="21"/>
    </row>
    <row r="165" spans="1:8">
      <c r="A165" s="20"/>
      <c r="B165" s="20"/>
      <c r="C165" s="20"/>
      <c r="D165" s="20"/>
      <c r="H165" s="21"/>
    </row>
    <row r="166" spans="1:8">
      <c r="A166" s="20"/>
      <c r="B166" s="20"/>
      <c r="C166" s="20"/>
      <c r="D166" s="20"/>
      <c r="H166" s="21"/>
    </row>
    <row r="167" spans="1:8">
      <c r="A167" s="20"/>
      <c r="B167" s="20"/>
      <c r="C167" s="20"/>
      <c r="D167" s="20"/>
      <c r="H167" s="21"/>
    </row>
    <row r="168" spans="1:8">
      <c r="A168" s="20"/>
      <c r="B168" s="20"/>
      <c r="C168" s="20"/>
      <c r="D168" s="20"/>
      <c r="H168" s="21"/>
    </row>
    <row r="169" spans="1:8">
      <c r="A169" s="20"/>
      <c r="B169" s="20"/>
      <c r="C169" s="20"/>
      <c r="D169" s="20"/>
      <c r="H169" s="21"/>
    </row>
    <row r="170" spans="1:8">
      <c r="A170" s="20"/>
      <c r="B170" s="20"/>
      <c r="C170" s="20"/>
      <c r="D170" s="20"/>
      <c r="H170" s="21"/>
    </row>
    <row r="171" spans="1:8">
      <c r="A171" s="20"/>
      <c r="B171" s="20"/>
      <c r="C171" s="20"/>
      <c r="D171" s="20"/>
      <c r="H171" s="21"/>
    </row>
    <row r="172" spans="1:8">
      <c r="A172" s="20"/>
      <c r="B172" s="20"/>
      <c r="C172" s="20"/>
      <c r="D172" s="20"/>
      <c r="H172" s="21"/>
    </row>
    <row r="173" spans="1:8">
      <c r="A173" s="20"/>
      <c r="B173" s="20"/>
      <c r="C173" s="20"/>
      <c r="D173" s="20"/>
      <c r="H173" s="21"/>
    </row>
    <row r="174" spans="1:8">
      <c r="A174" s="20"/>
      <c r="B174" s="20"/>
      <c r="C174" s="20"/>
      <c r="D174" s="20"/>
      <c r="H174" s="21"/>
    </row>
    <row r="175" spans="1:8">
      <c r="A175" s="20"/>
      <c r="B175" s="20"/>
      <c r="C175" s="20"/>
      <c r="D175" s="20"/>
      <c r="H175" s="21"/>
    </row>
    <row r="176" spans="1:8">
      <c r="A176" s="20"/>
      <c r="B176" s="20"/>
      <c r="C176" s="20"/>
      <c r="D176" s="20"/>
      <c r="H176" s="21"/>
    </row>
    <row r="177" spans="1:8">
      <c r="A177" s="20"/>
      <c r="B177" s="20"/>
      <c r="C177" s="20"/>
      <c r="D177" s="20"/>
      <c r="H177" s="21"/>
    </row>
    <row r="178" spans="1:8">
      <c r="A178" s="20"/>
      <c r="B178" s="20"/>
      <c r="C178" s="20"/>
      <c r="D178" s="20"/>
      <c r="H178" s="21"/>
    </row>
    <row r="179" spans="1:8">
      <c r="A179" s="20"/>
      <c r="B179" s="20"/>
      <c r="C179" s="20"/>
      <c r="D179" s="20"/>
      <c r="H179" s="21"/>
    </row>
    <row r="180" spans="1:8">
      <c r="A180" s="20"/>
      <c r="B180" s="20"/>
      <c r="C180" s="20"/>
      <c r="D180" s="20"/>
      <c r="H180" s="21"/>
    </row>
    <row r="181" spans="1:8">
      <c r="A181" s="20"/>
      <c r="B181" s="20"/>
      <c r="C181" s="20"/>
      <c r="D181" s="20"/>
      <c r="H181" s="21"/>
    </row>
    <row r="182" spans="1:8">
      <c r="A182" s="20"/>
      <c r="B182" s="20"/>
      <c r="C182" s="20"/>
      <c r="D182" s="20"/>
      <c r="H182" s="21"/>
    </row>
    <row r="183" spans="1:8">
      <c r="A183" s="20"/>
      <c r="B183" s="20"/>
      <c r="C183" s="20"/>
      <c r="D183" s="20"/>
      <c r="H183" s="21"/>
    </row>
    <row r="184" spans="1:8">
      <c r="A184" s="20"/>
      <c r="B184" s="20"/>
      <c r="C184" s="20"/>
      <c r="D184" s="20"/>
      <c r="H184" s="21"/>
    </row>
    <row r="185" spans="1:8">
      <c r="A185" s="20"/>
      <c r="B185" s="20"/>
      <c r="C185" s="20"/>
      <c r="D185" s="20"/>
      <c r="H185" s="21"/>
    </row>
    <row r="186" spans="1:8">
      <c r="A186" s="20"/>
      <c r="B186" s="20"/>
      <c r="C186" s="20"/>
      <c r="D186" s="20"/>
      <c r="H186" s="21"/>
    </row>
    <row r="187" spans="1:8">
      <c r="A187" s="20"/>
      <c r="B187" s="20"/>
      <c r="C187" s="20"/>
      <c r="D187" s="20"/>
      <c r="H187" s="21"/>
    </row>
    <row r="188" spans="1:8">
      <c r="A188" s="20"/>
      <c r="B188" s="20"/>
      <c r="C188" s="20"/>
      <c r="D188" s="20"/>
      <c r="H188" s="21"/>
    </row>
    <row r="189" spans="1:8">
      <c r="A189" s="20"/>
      <c r="B189" s="20"/>
      <c r="C189" s="20"/>
      <c r="D189" s="20"/>
      <c r="H189" s="21"/>
    </row>
    <row r="190" spans="1:8">
      <c r="A190" s="20"/>
      <c r="B190" s="20"/>
      <c r="C190" s="20"/>
      <c r="D190" s="20"/>
      <c r="H190" s="21"/>
    </row>
    <row r="191" spans="1:8">
      <c r="A191" s="20"/>
      <c r="B191" s="20"/>
      <c r="C191" s="20"/>
      <c r="D191" s="20"/>
      <c r="H191" s="21"/>
    </row>
    <row r="192" spans="1:8">
      <c r="A192" s="20"/>
      <c r="B192" s="20"/>
      <c r="C192" s="20"/>
      <c r="D192" s="20"/>
      <c r="H192" s="21"/>
    </row>
    <row r="193" spans="1:8">
      <c r="A193" s="20"/>
      <c r="B193" s="20"/>
      <c r="C193" s="20"/>
      <c r="D193" s="20"/>
      <c r="H193" s="21"/>
    </row>
    <row r="194" spans="1:8">
      <c r="A194" s="20"/>
      <c r="B194" s="20"/>
      <c r="C194" s="20"/>
      <c r="D194" s="20"/>
      <c r="H194" s="21"/>
    </row>
    <row r="195" spans="1:8">
      <c r="A195" s="20"/>
      <c r="B195" s="20"/>
      <c r="C195" s="20"/>
      <c r="D195" s="20"/>
      <c r="H195" s="21"/>
    </row>
    <row r="196" spans="1:8">
      <c r="A196" s="20"/>
      <c r="B196" s="20"/>
      <c r="C196" s="20"/>
      <c r="D196" s="20"/>
      <c r="H196" s="21"/>
    </row>
    <row r="197" spans="1:8">
      <c r="A197" s="20"/>
      <c r="B197" s="20"/>
      <c r="C197" s="20"/>
      <c r="D197" s="20"/>
      <c r="H197" s="21"/>
    </row>
    <row r="198" spans="1:8">
      <c r="A198" s="20"/>
      <c r="B198" s="20"/>
      <c r="C198" s="20"/>
      <c r="D198" s="20"/>
      <c r="H198" s="21"/>
    </row>
    <row r="199" spans="1:8">
      <c r="A199" s="20"/>
      <c r="B199" s="20"/>
      <c r="C199" s="20"/>
      <c r="D199" s="20"/>
      <c r="H199" s="2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0924TSC_noise&amp;speed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卝</cp:lastModifiedBy>
  <dcterms:created xsi:type="dcterms:W3CDTF">2022-09-29T10:03:00Z</dcterms:created>
  <dcterms:modified xsi:type="dcterms:W3CDTF">2022-10-06T11:18:43Z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