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Шеннон-Фано" sheetId="1" r:id="rId1"/>
    <sheet name="Хаффме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2" i="2"/>
  <c r="B34" i="2" s="1"/>
  <c r="B37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2" i="2"/>
  <c r="B36" i="2" s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B36" i="1" l="1"/>
  <c r="B34" i="1"/>
  <c r="B37" i="1"/>
</calcChain>
</file>

<file path=xl/sharedStrings.xml><?xml version="1.0" encoding="utf-8"?>
<sst xmlns="http://schemas.openxmlformats.org/spreadsheetml/2006/main" count="110" uniqueCount="102">
  <si>
    <t>а</t>
  </si>
  <si>
    <t>б</t>
  </si>
  <si>
    <t>в</t>
  </si>
  <si>
    <t>г</t>
  </si>
  <si>
    <t>д</t>
  </si>
  <si>
    <t>её</t>
  </si>
  <si>
    <t>ж</t>
  </si>
  <si>
    <t>з</t>
  </si>
  <si>
    <t>ий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</si>
  <si>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</si>
  <si>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</si>
  <si>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</si>
  <si>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</si>
  <si>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</si>
  <si>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</si>
  <si>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</si>
  <si>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</si>
  <si>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</si>
  <si>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</si>
  <si>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</si>
  <si>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</si>
  <si>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</si>
  <si>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</si>
  <si>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</si>
  <si>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</si>
  <si>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ъь</t>
  </si>
  <si>
    <t>ы</t>
  </si>
  <si>
    <t>э</t>
  </si>
  <si>
    <t>ю</t>
  </si>
  <si>
    <t>я</t>
  </si>
  <si>
    <t>" "</t>
  </si>
  <si>
    <t>Пром. вычисл.</t>
  </si>
  <si>
    <t>l ср</t>
  </si>
  <si>
    <t>H</t>
  </si>
  <si>
    <t>Длина</t>
  </si>
  <si>
    <t>Символ</t>
  </si>
  <si>
    <t>Частота</t>
  </si>
  <si>
    <t>бит/симв</t>
  </si>
  <si>
    <t xml:space="preserve">пробел </t>
  </si>
  <si>
    <t xml:space="preserve">о </t>
  </si>
  <si>
    <t xml:space="preserve">её </t>
  </si>
  <si>
    <t xml:space="preserve">ий </t>
  </si>
  <si>
    <t xml:space="preserve">а </t>
  </si>
  <si>
    <t xml:space="preserve">н </t>
  </si>
  <si>
    <t xml:space="preserve">т </t>
  </si>
  <si>
    <t xml:space="preserve">с </t>
  </si>
  <si>
    <t xml:space="preserve">л </t>
  </si>
  <si>
    <t xml:space="preserve">в </t>
  </si>
  <si>
    <t xml:space="preserve">р </t>
  </si>
  <si>
    <t xml:space="preserve">к </t>
  </si>
  <si>
    <t xml:space="preserve">м </t>
  </si>
  <si>
    <t xml:space="preserve">у </t>
  </si>
  <si>
    <t xml:space="preserve">д </t>
  </si>
  <si>
    <t xml:space="preserve">п </t>
  </si>
  <si>
    <t xml:space="preserve">я </t>
  </si>
  <si>
    <t xml:space="preserve">ъь </t>
  </si>
  <si>
    <t xml:space="preserve">б </t>
  </si>
  <si>
    <t xml:space="preserve">з </t>
  </si>
  <si>
    <t xml:space="preserve">ы </t>
  </si>
  <si>
    <t xml:space="preserve">ч </t>
  </si>
  <si>
    <t xml:space="preserve">г </t>
  </si>
  <si>
    <t xml:space="preserve">ж </t>
  </si>
  <si>
    <t xml:space="preserve">х </t>
  </si>
  <si>
    <t xml:space="preserve">ш </t>
  </si>
  <si>
    <t xml:space="preserve">ю </t>
  </si>
  <si>
    <t xml:space="preserve">ц </t>
  </si>
  <si>
    <t xml:space="preserve">щ </t>
  </si>
  <si>
    <t xml:space="preserve">э </t>
  </si>
  <si>
    <t xml:space="preserve">ф </t>
  </si>
  <si>
    <t>Код</t>
  </si>
  <si>
    <t>000</t>
  </si>
  <si>
    <t>011</t>
  </si>
  <si>
    <t>0010</t>
  </si>
  <si>
    <t>0110</t>
  </si>
  <si>
    <t>1110</t>
  </si>
  <si>
    <t>0101</t>
  </si>
  <si>
    <t>0111</t>
  </si>
  <si>
    <t>00100</t>
  </si>
  <si>
    <t>10100</t>
  </si>
  <si>
    <t>11100</t>
  </si>
  <si>
    <t>01010</t>
  </si>
  <si>
    <t>00001</t>
  </si>
  <si>
    <t>01001</t>
  </si>
  <si>
    <t>01101</t>
  </si>
  <si>
    <t>01111</t>
  </si>
  <si>
    <t>11111</t>
  </si>
  <si>
    <t>001100</t>
  </si>
  <si>
    <t>011010</t>
  </si>
  <si>
    <t>111010</t>
  </si>
  <si>
    <t>110001</t>
  </si>
  <si>
    <t>011001</t>
  </si>
  <si>
    <t>111001</t>
  </si>
  <si>
    <t>011101</t>
  </si>
  <si>
    <t>0101100</t>
  </si>
  <si>
    <t>1101100</t>
  </si>
  <si>
    <t>1010001</t>
  </si>
  <si>
    <t>0111101</t>
  </si>
  <si>
    <t>1111101</t>
  </si>
  <si>
    <t>10010001</t>
  </si>
  <si>
    <t>000010001</t>
  </si>
  <si>
    <t>100010001</t>
  </si>
  <si>
    <t>Избыточность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</si>
</sst>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8" formatCode="0.000000"/>
    <numFmt numFmtId="169" formatCode="0.000000;[Red]0.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64" fontId="0" fillId="0" borderId="0" xfId="0" applyNumberFormat="1" applyBorder="1" applyAlignment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NumberFormat="1"/>
    <xf numFmtId="169" fontId="0" fillId="0" borderId="0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8" fontId="2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0" workbookViewId="0">
      <selection activeCell="C37" sqref="C37"/>
    </sheetView>
  </sheetViews>
  <sheetFormatPr defaultRowHeight="15" x14ac:dyDescent="0.25"/>
  <cols>
    <col min="1" max="1" width="15.42578125" customWidth="1"/>
    <col min="2" max="2" width="11.5703125" customWidth="1"/>
    <col min="3" max="3" width="11.28515625" customWidth="1"/>
    <col min="15" max="15" width="13.85546875" customWidth="1"/>
  </cols>
  <sheetData>
    <row r="1" spans="1:16" x14ac:dyDescent="0.25">
      <c r="A1" s="3" t="s">
        <v>34</v>
      </c>
      <c r="B1" s="3" t="s">
        <v>35</v>
      </c>
      <c r="C1" s="3" t="s">
        <v>36</v>
      </c>
      <c r="O1" s="7" t="s">
        <v>31</v>
      </c>
      <c r="P1" s="7"/>
    </row>
    <row r="2" spans="1:16" x14ac:dyDescent="0.25">
      <c r="A2" s="3">
        <v>2</v>
      </c>
      <c r="B2" s="1" t="s">
        <v>30</v>
      </c>
      <c r="C2" s="2">
        <v>0.16518684126477165</v>
      </c>
      <c r="D2" s="12">
        <v>0</v>
      </c>
      <c r="E2" s="13">
        <v>0</v>
      </c>
      <c r="F2" s="13"/>
      <c r="G2" s="13"/>
      <c r="H2" s="13"/>
      <c r="I2" s="13"/>
      <c r="J2" s="13"/>
      <c r="K2" s="13"/>
      <c r="L2" s="13"/>
      <c r="M2" s="13"/>
      <c r="O2">
        <f>C2*A2</f>
        <v>0.3303736825295433</v>
      </c>
      <c r="P2">
        <f>-(C2*LOG(C2, 2))</f>
        <v>0.42912722087294808</v>
      </c>
    </row>
    <row r="3" spans="1:16" x14ac:dyDescent="0.25">
      <c r="A3" s="3">
        <v>3</v>
      </c>
      <c r="B3" s="1" t="s">
        <v>13</v>
      </c>
      <c r="C3" s="2">
        <v>9.8562759501756622E-2</v>
      </c>
      <c r="D3" s="12"/>
      <c r="E3" s="12">
        <v>1</v>
      </c>
      <c r="F3" s="13">
        <v>0</v>
      </c>
      <c r="G3" s="13"/>
      <c r="H3" s="13"/>
      <c r="I3" s="13"/>
      <c r="J3" s="13"/>
      <c r="K3" s="13"/>
      <c r="L3" s="13"/>
      <c r="M3" s="13"/>
      <c r="O3">
        <f t="shared" ref="O3:O32" si="0">C3*A3</f>
        <v>0.29568827850526985</v>
      </c>
      <c r="P3">
        <f t="shared" ref="P3:P32" si="1">-(C3*LOG(C3, 2))</f>
        <v>0.32947692714567384</v>
      </c>
    </row>
    <row r="4" spans="1:16" x14ac:dyDescent="0.25">
      <c r="A4" s="3">
        <v>4</v>
      </c>
      <c r="B4" s="1" t="s">
        <v>5</v>
      </c>
      <c r="C4" s="2">
        <v>6.9881826892366661E-2</v>
      </c>
      <c r="D4" s="12"/>
      <c r="E4" s="12"/>
      <c r="F4" s="12">
        <v>1</v>
      </c>
      <c r="G4" s="13">
        <v>0</v>
      </c>
      <c r="H4" s="13"/>
      <c r="I4" s="13"/>
      <c r="J4" s="13"/>
      <c r="K4" s="13"/>
      <c r="L4" s="13"/>
      <c r="M4" s="13"/>
      <c r="O4">
        <f t="shared" si="0"/>
        <v>0.27952730756946664</v>
      </c>
      <c r="P4">
        <f t="shared" si="1"/>
        <v>0.26827206123062425</v>
      </c>
    </row>
    <row r="5" spans="1:16" x14ac:dyDescent="0.25">
      <c r="A5" s="3">
        <v>5</v>
      </c>
      <c r="B5" s="1" t="s">
        <v>8</v>
      </c>
      <c r="C5" s="2">
        <v>6.2216544235068671E-2</v>
      </c>
      <c r="D5" s="12"/>
      <c r="E5" s="12"/>
      <c r="F5" s="12"/>
      <c r="G5" s="12">
        <v>1</v>
      </c>
      <c r="H5" s="13">
        <v>0</v>
      </c>
      <c r="I5" s="13"/>
      <c r="J5" s="13"/>
      <c r="K5" s="13"/>
      <c r="L5" s="13"/>
      <c r="M5" s="13"/>
      <c r="O5">
        <f t="shared" si="0"/>
        <v>0.31108272117534336</v>
      </c>
      <c r="P5">
        <f t="shared" si="1"/>
        <v>0.24927418842984062</v>
      </c>
    </row>
    <row r="6" spans="1:16" x14ac:dyDescent="0.25">
      <c r="A6" s="3">
        <v>5</v>
      </c>
      <c r="B6" s="1" t="s">
        <v>0</v>
      </c>
      <c r="C6" s="2">
        <v>6.0811242414564037E-2</v>
      </c>
      <c r="D6" s="12"/>
      <c r="E6" s="12"/>
      <c r="F6" s="12"/>
      <c r="G6" s="12"/>
      <c r="H6" s="13">
        <v>1</v>
      </c>
      <c r="I6" s="13"/>
      <c r="J6" s="13"/>
      <c r="K6" s="13"/>
      <c r="L6" s="13"/>
      <c r="M6" s="13"/>
      <c r="O6">
        <f t="shared" si="0"/>
        <v>0.30405621207282019</v>
      </c>
      <c r="P6">
        <f t="shared" si="1"/>
        <v>0.24564811592025682</v>
      </c>
    </row>
    <row r="7" spans="1:16" x14ac:dyDescent="0.25">
      <c r="A7" s="3">
        <v>4</v>
      </c>
      <c r="B7" s="1" t="s">
        <v>12</v>
      </c>
      <c r="C7" s="2">
        <v>5.2443308847013731E-2</v>
      </c>
      <c r="D7" s="12">
        <v>1</v>
      </c>
      <c r="E7" s="12">
        <v>0</v>
      </c>
      <c r="F7" s="12">
        <v>0</v>
      </c>
      <c r="G7" s="13">
        <v>0</v>
      </c>
      <c r="H7" s="13"/>
      <c r="I7" s="13"/>
      <c r="J7" s="13"/>
      <c r="K7" s="13"/>
      <c r="L7" s="13"/>
      <c r="M7" s="13"/>
      <c r="O7">
        <f t="shared" si="0"/>
        <v>0.20977323538805492</v>
      </c>
      <c r="P7">
        <f t="shared" si="1"/>
        <v>0.22304650450334046</v>
      </c>
    </row>
    <row r="8" spans="1:16" x14ac:dyDescent="0.25">
      <c r="A8" s="3">
        <v>4</v>
      </c>
      <c r="B8" s="1" t="s">
        <v>17</v>
      </c>
      <c r="C8" s="2">
        <v>5.1229639092941551E-2</v>
      </c>
      <c r="D8" s="12"/>
      <c r="E8" s="12"/>
      <c r="F8" s="12"/>
      <c r="G8" s="13">
        <v>1</v>
      </c>
      <c r="H8" s="13"/>
      <c r="I8" s="13"/>
      <c r="J8" s="13"/>
      <c r="K8" s="13"/>
      <c r="L8" s="13"/>
      <c r="M8" s="13"/>
      <c r="O8">
        <f t="shared" si="0"/>
        <v>0.2049185563717662</v>
      </c>
      <c r="P8">
        <f t="shared" si="1"/>
        <v>0.2196151851919535</v>
      </c>
    </row>
    <row r="9" spans="1:16" x14ac:dyDescent="0.25">
      <c r="A9" s="3">
        <v>4</v>
      </c>
      <c r="B9" s="1" t="s">
        <v>16</v>
      </c>
      <c r="C9" s="2">
        <v>4.3244969658256145E-2</v>
      </c>
      <c r="D9" s="12"/>
      <c r="E9" s="12"/>
      <c r="F9" s="12">
        <v>1</v>
      </c>
      <c r="G9" s="13">
        <v>0</v>
      </c>
      <c r="H9" s="13"/>
      <c r="I9" s="13"/>
      <c r="J9" s="13"/>
      <c r="K9" s="13"/>
      <c r="L9" s="13"/>
      <c r="M9" s="13"/>
      <c r="O9">
        <f t="shared" si="0"/>
        <v>0.17297987863302458</v>
      </c>
      <c r="P9">
        <f t="shared" si="1"/>
        <v>0.19595696302991703</v>
      </c>
    </row>
    <row r="10" spans="1:16" x14ac:dyDescent="0.25">
      <c r="A10" s="3">
        <v>5</v>
      </c>
      <c r="B10" s="1" t="s">
        <v>10</v>
      </c>
      <c r="C10" s="2">
        <v>4.1200894282976686E-2</v>
      </c>
      <c r="D10" s="12"/>
      <c r="E10" s="12"/>
      <c r="F10" s="12"/>
      <c r="G10" s="12">
        <v>1</v>
      </c>
      <c r="H10" s="13">
        <v>0</v>
      </c>
      <c r="I10" s="13"/>
      <c r="J10" s="13"/>
      <c r="K10" s="13"/>
      <c r="L10" s="13"/>
      <c r="M10" s="13"/>
      <c r="O10">
        <f t="shared" si="0"/>
        <v>0.20600447141488343</v>
      </c>
      <c r="P10">
        <f t="shared" si="1"/>
        <v>0.18957275291130266</v>
      </c>
    </row>
    <row r="11" spans="1:16" x14ac:dyDescent="0.25">
      <c r="A11" s="3">
        <v>6</v>
      </c>
      <c r="B11" s="1" t="s">
        <v>2</v>
      </c>
      <c r="C11" s="2">
        <v>3.7623762376237622E-2</v>
      </c>
      <c r="D11" s="12"/>
      <c r="E11" s="12"/>
      <c r="F11" s="12"/>
      <c r="G11" s="12"/>
      <c r="H11" s="12">
        <v>1</v>
      </c>
      <c r="I11" s="13">
        <v>0</v>
      </c>
      <c r="J11" s="13"/>
      <c r="K11" s="13"/>
      <c r="L11" s="13"/>
      <c r="M11" s="13"/>
      <c r="O11">
        <f t="shared" si="0"/>
        <v>0.22574257425742572</v>
      </c>
      <c r="P11">
        <f t="shared" si="1"/>
        <v>0.17804362221725914</v>
      </c>
    </row>
    <row r="12" spans="1:16" x14ac:dyDescent="0.25">
      <c r="A12" s="3">
        <v>6</v>
      </c>
      <c r="B12" s="1" t="s">
        <v>15</v>
      </c>
      <c r="C12" s="2">
        <v>3.6410092622165442E-2</v>
      </c>
      <c r="D12" s="12"/>
      <c r="E12" s="12"/>
      <c r="F12" s="12"/>
      <c r="G12" s="12"/>
      <c r="H12" s="12"/>
      <c r="I12" s="13">
        <v>1</v>
      </c>
      <c r="J12" s="13"/>
      <c r="K12" s="13"/>
      <c r="L12" s="13"/>
      <c r="M12" s="13"/>
      <c r="O12">
        <f t="shared" si="0"/>
        <v>0.21846055573299267</v>
      </c>
      <c r="P12">
        <f t="shared" si="1"/>
        <v>0.17402268502172719</v>
      </c>
    </row>
    <row r="13" spans="1:16" x14ac:dyDescent="0.25">
      <c r="A13" s="3">
        <v>5</v>
      </c>
      <c r="B13" s="1" t="s">
        <v>9</v>
      </c>
      <c r="C13" s="2">
        <v>2.9702970297029702E-2</v>
      </c>
      <c r="D13" s="12"/>
      <c r="E13" s="12">
        <v>1</v>
      </c>
      <c r="F13" s="14">
        <v>0</v>
      </c>
      <c r="G13" s="12">
        <v>0</v>
      </c>
      <c r="H13" s="13">
        <v>0</v>
      </c>
      <c r="I13" s="13"/>
      <c r="J13" s="13"/>
      <c r="K13" s="13"/>
      <c r="L13" s="13"/>
      <c r="M13" s="13"/>
      <c r="O13">
        <f t="shared" si="0"/>
        <v>0.14851485148514851</v>
      </c>
      <c r="P13">
        <f t="shared" si="1"/>
        <v>0.15069056382269222</v>
      </c>
    </row>
    <row r="14" spans="1:16" x14ac:dyDescent="0.25">
      <c r="A14" s="3">
        <v>5</v>
      </c>
      <c r="B14" s="1" t="s">
        <v>11</v>
      </c>
      <c r="C14" s="2">
        <v>2.7914404343660174E-2</v>
      </c>
      <c r="D14" s="12"/>
      <c r="E14" s="12"/>
      <c r="F14" s="14"/>
      <c r="G14" s="12"/>
      <c r="H14" s="13">
        <v>1</v>
      </c>
      <c r="I14" s="13"/>
      <c r="J14" s="13"/>
      <c r="K14" s="13"/>
      <c r="L14" s="13"/>
      <c r="M14" s="13"/>
      <c r="O14">
        <f t="shared" si="0"/>
        <v>0.13957202171830085</v>
      </c>
      <c r="P14">
        <f t="shared" si="1"/>
        <v>0.14411778249093674</v>
      </c>
    </row>
    <row r="15" spans="1:16" x14ac:dyDescent="0.25">
      <c r="A15" s="3">
        <v>5</v>
      </c>
      <c r="B15" s="1" t="s">
        <v>18</v>
      </c>
      <c r="C15" s="2">
        <v>2.6636857234110509E-2</v>
      </c>
      <c r="D15" s="12"/>
      <c r="E15" s="12"/>
      <c r="F15" s="14"/>
      <c r="G15" s="12">
        <v>1</v>
      </c>
      <c r="H15" s="13">
        <v>0</v>
      </c>
      <c r="I15" s="13"/>
      <c r="J15" s="13"/>
      <c r="K15" s="13"/>
      <c r="L15" s="13"/>
      <c r="M15" s="13"/>
      <c r="O15">
        <f t="shared" si="0"/>
        <v>0.13318428617055256</v>
      </c>
      <c r="P15">
        <f t="shared" si="1"/>
        <v>0.13932227883618209</v>
      </c>
    </row>
    <row r="16" spans="1:16" x14ac:dyDescent="0.25">
      <c r="A16" s="3">
        <v>6</v>
      </c>
      <c r="B16" s="1" t="s">
        <v>4</v>
      </c>
      <c r="C16" s="2">
        <v>2.4656659214308527E-2</v>
      </c>
      <c r="D16" s="12"/>
      <c r="E16" s="12"/>
      <c r="F16" s="14"/>
      <c r="G16" s="12"/>
      <c r="H16" s="12">
        <v>1</v>
      </c>
      <c r="I16" s="13">
        <v>0</v>
      </c>
      <c r="J16" s="13"/>
      <c r="K16" s="13"/>
      <c r="L16" s="13"/>
      <c r="M16" s="13"/>
      <c r="O16">
        <f t="shared" si="0"/>
        <v>0.14793995528585116</v>
      </c>
      <c r="P16">
        <f t="shared" si="1"/>
        <v>0.13171288638726092</v>
      </c>
    </row>
    <row r="17" spans="1:16" x14ac:dyDescent="0.25">
      <c r="A17" s="3">
        <v>6</v>
      </c>
      <c r="B17" s="1" t="s">
        <v>14</v>
      </c>
      <c r="C17" s="2">
        <v>2.2612583839029064E-2</v>
      </c>
      <c r="D17" s="12"/>
      <c r="E17" s="12"/>
      <c r="F17" s="14"/>
      <c r="G17" s="12"/>
      <c r="H17" s="12"/>
      <c r="I17" s="13">
        <v>1</v>
      </c>
      <c r="J17" s="13"/>
      <c r="K17" s="13"/>
      <c r="L17" s="13"/>
      <c r="M17" s="13"/>
      <c r="O17">
        <f t="shared" si="0"/>
        <v>0.13567550303417439</v>
      </c>
      <c r="P17">
        <f t="shared" si="1"/>
        <v>0.12361689809210058</v>
      </c>
    </row>
    <row r="18" spans="1:16" x14ac:dyDescent="0.25">
      <c r="A18" s="3">
        <v>5</v>
      </c>
      <c r="B18" s="1" t="s">
        <v>29</v>
      </c>
      <c r="C18" s="2">
        <v>1.9290961354199936E-2</v>
      </c>
      <c r="D18" s="12"/>
      <c r="E18" s="12"/>
      <c r="F18" s="12">
        <v>1</v>
      </c>
      <c r="G18" s="12">
        <v>0</v>
      </c>
      <c r="H18" s="13">
        <v>0</v>
      </c>
      <c r="I18" s="13"/>
      <c r="J18" s="13"/>
      <c r="K18" s="13"/>
      <c r="L18" s="13"/>
      <c r="M18" s="13"/>
      <c r="O18">
        <f t="shared" si="0"/>
        <v>9.6454806770999685E-2</v>
      </c>
      <c r="P18">
        <f t="shared" si="1"/>
        <v>0.10987998766577374</v>
      </c>
    </row>
    <row r="19" spans="1:16" x14ac:dyDescent="0.25">
      <c r="A19" s="3">
        <v>6</v>
      </c>
      <c r="B19" s="1" t="s">
        <v>25</v>
      </c>
      <c r="C19" s="2">
        <v>1.5905461513893326E-2</v>
      </c>
      <c r="D19" s="12"/>
      <c r="E19" s="12"/>
      <c r="F19" s="12"/>
      <c r="G19" s="12"/>
      <c r="H19" s="12">
        <v>1</v>
      </c>
      <c r="I19" s="13">
        <v>0</v>
      </c>
      <c r="J19" s="13"/>
      <c r="K19" s="13"/>
      <c r="L19" s="13"/>
      <c r="M19" s="13"/>
      <c r="O19">
        <f t="shared" si="0"/>
        <v>9.5432769083359958E-2</v>
      </c>
      <c r="P19">
        <f t="shared" si="1"/>
        <v>9.502453880763527E-2</v>
      </c>
    </row>
    <row r="20" spans="1:16" x14ac:dyDescent="0.25">
      <c r="A20" s="3">
        <v>7</v>
      </c>
      <c r="B20" s="1" t="s">
        <v>1</v>
      </c>
      <c r="C20" s="2">
        <v>1.5138933248163526E-2</v>
      </c>
      <c r="D20" s="12"/>
      <c r="E20" s="12"/>
      <c r="F20" s="12"/>
      <c r="G20" s="12"/>
      <c r="H20" s="12"/>
      <c r="I20" s="12">
        <v>1</v>
      </c>
      <c r="J20" s="13">
        <v>0</v>
      </c>
      <c r="K20" s="13"/>
      <c r="L20" s="13"/>
      <c r="M20" s="13"/>
      <c r="O20">
        <f t="shared" si="0"/>
        <v>0.10597253273714469</v>
      </c>
      <c r="P20">
        <f t="shared" si="1"/>
        <v>9.1523823409344132E-2</v>
      </c>
    </row>
    <row r="21" spans="1:16" x14ac:dyDescent="0.25">
      <c r="A21" s="3">
        <v>7</v>
      </c>
      <c r="B21" s="1" t="s">
        <v>7</v>
      </c>
      <c r="C21" s="2">
        <v>1.3733631427658896E-2</v>
      </c>
      <c r="D21" s="12"/>
      <c r="E21" s="12"/>
      <c r="F21" s="12"/>
      <c r="G21" s="12"/>
      <c r="H21" s="12"/>
      <c r="I21" s="12"/>
      <c r="J21" s="13">
        <v>1</v>
      </c>
      <c r="K21" s="13"/>
      <c r="L21" s="13"/>
      <c r="M21" s="13"/>
      <c r="O21">
        <f t="shared" si="0"/>
        <v>9.6135419993612276E-2</v>
      </c>
      <c r="P21">
        <f t="shared" si="1"/>
        <v>8.4958208448665792E-2</v>
      </c>
    </row>
    <row r="22" spans="1:16" x14ac:dyDescent="0.25">
      <c r="A22" s="3">
        <v>6</v>
      </c>
      <c r="B22" s="1" t="s">
        <v>26</v>
      </c>
      <c r="C22" s="2">
        <v>1.3669754072181411E-2</v>
      </c>
      <c r="D22" s="12"/>
      <c r="E22" s="12"/>
      <c r="F22" s="12"/>
      <c r="G22" s="12">
        <v>1</v>
      </c>
      <c r="H22" s="12">
        <v>0</v>
      </c>
      <c r="I22" s="13">
        <v>0</v>
      </c>
      <c r="J22" s="13"/>
      <c r="K22" s="13"/>
      <c r="L22" s="13"/>
      <c r="M22" s="13"/>
      <c r="O22">
        <f t="shared" si="0"/>
        <v>8.2018524433088463E-2</v>
      </c>
      <c r="P22">
        <f t="shared" si="1"/>
        <v>8.4654994886472407E-2</v>
      </c>
    </row>
    <row r="23" spans="1:16" x14ac:dyDescent="0.25">
      <c r="A23" s="3">
        <v>7</v>
      </c>
      <c r="B23" s="1" t="s">
        <v>22</v>
      </c>
      <c r="C23" s="2">
        <v>1.3286489939316512E-2</v>
      </c>
      <c r="D23" s="12"/>
      <c r="E23" s="12"/>
      <c r="F23" s="12"/>
      <c r="G23" s="12"/>
      <c r="H23" s="12"/>
      <c r="I23" s="12">
        <v>1</v>
      </c>
      <c r="J23" s="13">
        <v>0</v>
      </c>
      <c r="K23" s="13"/>
      <c r="L23" s="13"/>
      <c r="M23" s="13"/>
      <c r="O23">
        <f t="shared" si="0"/>
        <v>9.3005429575215584E-2</v>
      </c>
      <c r="P23">
        <f t="shared" si="1"/>
        <v>8.2826598743919982E-2</v>
      </c>
    </row>
    <row r="24" spans="1:16" x14ac:dyDescent="0.25">
      <c r="A24" s="3">
        <v>7</v>
      </c>
      <c r="B24" s="1" t="s">
        <v>3</v>
      </c>
      <c r="C24" s="2">
        <v>1.3222612583839029E-2</v>
      </c>
      <c r="D24" s="12"/>
      <c r="E24" s="12"/>
      <c r="F24" s="12"/>
      <c r="G24" s="12"/>
      <c r="H24" s="12"/>
      <c r="I24" s="12"/>
      <c r="J24" s="13">
        <v>1</v>
      </c>
      <c r="K24" s="13"/>
      <c r="L24" s="13"/>
      <c r="M24" s="13"/>
      <c r="O24">
        <f t="shared" si="0"/>
        <v>9.2558288086873206E-2</v>
      </c>
      <c r="P24">
        <f t="shared" si="1"/>
        <v>8.2520327602620777E-2</v>
      </c>
    </row>
    <row r="25" spans="1:16" x14ac:dyDescent="0.25">
      <c r="A25" s="3">
        <v>7</v>
      </c>
      <c r="B25" s="1" t="s">
        <v>6</v>
      </c>
      <c r="C25" s="2">
        <v>9.7093580325774507E-3</v>
      </c>
      <c r="D25" s="12"/>
      <c r="E25" s="12"/>
      <c r="F25" s="12"/>
      <c r="G25" s="12"/>
      <c r="H25" s="12">
        <v>1</v>
      </c>
      <c r="I25" s="12">
        <v>0</v>
      </c>
      <c r="J25" s="13">
        <v>0</v>
      </c>
      <c r="K25" s="13"/>
      <c r="L25" s="13"/>
      <c r="M25" s="13"/>
      <c r="O25">
        <f t="shared" si="0"/>
        <v>6.796550622804215E-2</v>
      </c>
      <c r="P25">
        <f t="shared" si="1"/>
        <v>6.4920732860845223E-2</v>
      </c>
    </row>
    <row r="26" spans="1:16" x14ac:dyDescent="0.25">
      <c r="A26" s="3">
        <v>7</v>
      </c>
      <c r="B26" s="1" t="s">
        <v>20</v>
      </c>
      <c r="C26" s="2">
        <v>8.9428297668476524E-3</v>
      </c>
      <c r="D26" s="12"/>
      <c r="E26" s="12"/>
      <c r="F26" s="12"/>
      <c r="G26" s="12"/>
      <c r="H26" s="12"/>
      <c r="I26" s="12"/>
      <c r="J26" s="13">
        <v>1</v>
      </c>
      <c r="K26" s="13"/>
      <c r="L26" s="13"/>
      <c r="M26" s="13"/>
      <c r="O26">
        <f t="shared" si="0"/>
        <v>6.2599808367933565E-2</v>
      </c>
      <c r="P26">
        <f t="shared" si="1"/>
        <v>6.0856429380475835E-2</v>
      </c>
    </row>
    <row r="27" spans="1:16" x14ac:dyDescent="0.25">
      <c r="A27" s="3">
        <v>8</v>
      </c>
      <c r="B27" s="1" t="s">
        <v>23</v>
      </c>
      <c r="C27" s="2">
        <v>7.1542638134781218E-3</v>
      </c>
      <c r="D27" s="12"/>
      <c r="E27" s="12"/>
      <c r="F27" s="12"/>
      <c r="G27" s="12"/>
      <c r="H27" s="12"/>
      <c r="I27" s="12">
        <v>1</v>
      </c>
      <c r="J27" s="12">
        <v>0</v>
      </c>
      <c r="K27" s="13">
        <v>0</v>
      </c>
      <c r="L27" s="13"/>
      <c r="M27" s="13"/>
      <c r="O27">
        <f t="shared" si="0"/>
        <v>5.7234110507824974E-2</v>
      </c>
      <c r="P27">
        <f t="shared" si="1"/>
        <v>5.0988302024175279E-2</v>
      </c>
    </row>
    <row r="28" spans="1:16" x14ac:dyDescent="0.25">
      <c r="A28" s="3">
        <v>8</v>
      </c>
      <c r="B28" s="1" t="s">
        <v>28</v>
      </c>
      <c r="C28" s="2">
        <v>7.1542638134781218E-3</v>
      </c>
      <c r="D28" s="12"/>
      <c r="E28" s="12"/>
      <c r="F28" s="12"/>
      <c r="G28" s="12"/>
      <c r="H28" s="12"/>
      <c r="I28" s="12"/>
      <c r="J28" s="12"/>
      <c r="K28" s="13">
        <v>1</v>
      </c>
      <c r="L28" s="13"/>
      <c r="M28" s="13"/>
      <c r="O28">
        <f t="shared" si="0"/>
        <v>5.7234110507824974E-2</v>
      </c>
      <c r="P28">
        <f t="shared" si="1"/>
        <v>5.0988302024175279E-2</v>
      </c>
    </row>
    <row r="29" spans="1:16" x14ac:dyDescent="0.25">
      <c r="A29" s="3">
        <v>8</v>
      </c>
      <c r="B29" s="1" t="s">
        <v>21</v>
      </c>
      <c r="C29" s="2">
        <v>4.9185563717662091E-3</v>
      </c>
      <c r="D29" s="12"/>
      <c r="E29" s="12"/>
      <c r="F29" s="12"/>
      <c r="G29" s="12"/>
      <c r="H29" s="12"/>
      <c r="I29" s="12"/>
      <c r="J29" s="12">
        <v>1</v>
      </c>
      <c r="K29" s="13">
        <v>0</v>
      </c>
      <c r="L29" s="13"/>
      <c r="M29" s="13"/>
      <c r="O29">
        <f t="shared" si="0"/>
        <v>3.9348450974129673E-2</v>
      </c>
      <c r="P29">
        <f t="shared" si="1"/>
        <v>3.7713273698147372E-2</v>
      </c>
    </row>
    <row r="30" spans="1:16" x14ac:dyDescent="0.25">
      <c r="A30" s="3">
        <v>9</v>
      </c>
      <c r="B30" s="1" t="s">
        <v>24</v>
      </c>
      <c r="C30" s="2">
        <v>3.5771319067390609E-3</v>
      </c>
      <c r="D30" s="12"/>
      <c r="E30" s="12"/>
      <c r="F30" s="12"/>
      <c r="G30" s="12"/>
      <c r="H30" s="12"/>
      <c r="I30" s="12"/>
      <c r="J30" s="12"/>
      <c r="K30" s="12">
        <v>1</v>
      </c>
      <c r="L30" s="13">
        <v>0</v>
      </c>
      <c r="M30" s="13"/>
      <c r="O30">
        <f t="shared" si="0"/>
        <v>3.2194187160651547E-2</v>
      </c>
      <c r="P30">
        <f t="shared" si="1"/>
        <v>2.9071282918826699E-2</v>
      </c>
    </row>
    <row r="31" spans="1:16" x14ac:dyDescent="0.25">
      <c r="A31" s="3">
        <v>10</v>
      </c>
      <c r="B31" s="1" t="s">
        <v>27</v>
      </c>
      <c r="C31" s="2">
        <v>3.4493771957840947E-3</v>
      </c>
      <c r="D31" s="12"/>
      <c r="E31" s="12"/>
      <c r="F31" s="12"/>
      <c r="G31" s="12"/>
      <c r="H31" s="12"/>
      <c r="I31" s="12"/>
      <c r="J31" s="12"/>
      <c r="K31" s="12"/>
      <c r="L31" s="12">
        <v>1</v>
      </c>
      <c r="M31" s="13">
        <v>0</v>
      </c>
      <c r="O31">
        <f t="shared" si="0"/>
        <v>3.4493771957840945E-2</v>
      </c>
      <c r="P31">
        <f t="shared" si="1"/>
        <v>2.8214002736287349E-2</v>
      </c>
    </row>
    <row r="32" spans="1:16" x14ac:dyDescent="0.25">
      <c r="A32" s="3">
        <v>10</v>
      </c>
      <c r="B32" s="1" t="s">
        <v>19</v>
      </c>
      <c r="C32" s="2">
        <v>5.1101884381986589E-4</v>
      </c>
      <c r="D32" s="12"/>
      <c r="E32" s="12"/>
      <c r="F32" s="12"/>
      <c r="G32" s="12"/>
      <c r="H32" s="12"/>
      <c r="I32" s="12"/>
      <c r="J32" s="12"/>
      <c r="K32" s="12"/>
      <c r="L32" s="12"/>
      <c r="M32" s="13">
        <v>1</v>
      </c>
      <c r="O32">
        <f t="shared" si="0"/>
        <v>5.1101884381986587E-3</v>
      </c>
      <c r="P32">
        <f t="shared" si="1"/>
        <v>5.5876516834371297E-3</v>
      </c>
    </row>
    <row r="33" spans="1:12" x14ac:dyDescent="0.25">
      <c r="A33" s="3"/>
      <c r="B33" s="3"/>
      <c r="C33" s="2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 t="s">
        <v>33</v>
      </c>
      <c r="B34" s="3">
        <f>SUM(P2:P32)</f>
        <v>4.3512450929948194</v>
      </c>
      <c r="C34" s="2" t="s">
        <v>37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2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x14ac:dyDescent="0.25">
      <c r="A36" s="9" t="s">
        <v>32</v>
      </c>
      <c r="B36" s="37">
        <f>SUM(O2:O32)</f>
        <v>4.4812519961673605</v>
      </c>
      <c r="C36" s="10"/>
    </row>
    <row r="37" spans="1:12" ht="15.75" x14ac:dyDescent="0.25">
      <c r="A37" s="11" t="s">
        <v>101</v>
      </c>
      <c r="B37" s="37">
        <f>1-(B34/B36)</f>
        <v>2.9011290434845183E-2</v>
      </c>
      <c r="C37" s="10"/>
    </row>
  </sheetData>
  <sortState ref="B1:D31">
    <sortCondition descending="1" ref="C1"/>
  </sortState>
  <mergeCells count="30">
    <mergeCell ref="O1:P1"/>
    <mergeCell ref="D2:D6"/>
    <mergeCell ref="D7:D32"/>
    <mergeCell ref="E3:E6"/>
    <mergeCell ref="F4:F6"/>
    <mergeCell ref="G5:G6"/>
    <mergeCell ref="E7:E12"/>
    <mergeCell ref="E13:E32"/>
    <mergeCell ref="F7:F8"/>
    <mergeCell ref="F9:F12"/>
    <mergeCell ref="G10:G12"/>
    <mergeCell ref="H11:H12"/>
    <mergeCell ref="F13:F17"/>
    <mergeCell ref="F18:F32"/>
    <mergeCell ref="G13:G14"/>
    <mergeCell ref="G15:G17"/>
    <mergeCell ref="H16:H17"/>
    <mergeCell ref="J27:J28"/>
    <mergeCell ref="J29:J32"/>
    <mergeCell ref="K30:K32"/>
    <mergeCell ref="L31:L32"/>
    <mergeCell ref="G18:G21"/>
    <mergeCell ref="G22:G32"/>
    <mergeCell ref="H19:H21"/>
    <mergeCell ref="I20:I21"/>
    <mergeCell ref="H22:H24"/>
    <mergeCell ref="H25:H32"/>
    <mergeCell ref="I23:I24"/>
    <mergeCell ref="I25:I26"/>
    <mergeCell ref="I27:I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"/>
  <sheetViews>
    <sheetView workbookViewId="0">
      <selection activeCell="E36" sqref="E36"/>
    </sheetView>
  </sheetViews>
  <sheetFormatPr defaultRowHeight="15" x14ac:dyDescent="0.25"/>
  <cols>
    <col min="1" max="1" width="15.85546875" customWidth="1"/>
    <col min="2" max="2" width="14.140625" customWidth="1"/>
    <col min="3" max="3" width="11.42578125" customWidth="1"/>
    <col min="4" max="4" width="9.85546875" customWidth="1"/>
    <col min="5" max="5" width="9.140625" customWidth="1"/>
    <col min="10" max="10" width="9.140625" customWidth="1"/>
    <col min="15" max="15" width="10" bestFit="1" customWidth="1"/>
    <col min="16" max="16" width="10.5703125" customWidth="1"/>
    <col min="18" max="18" width="9.42578125" customWidth="1"/>
  </cols>
  <sheetData>
    <row r="1" spans="1:64" x14ac:dyDescent="0.25">
      <c r="A1" s="3" t="s">
        <v>35</v>
      </c>
      <c r="B1" s="3" t="s">
        <v>36</v>
      </c>
      <c r="C1" s="3" t="s">
        <v>69</v>
      </c>
      <c r="D1" s="3" t="s">
        <v>34</v>
      </c>
      <c r="E1" s="3"/>
      <c r="F1" s="7" t="s">
        <v>31</v>
      </c>
      <c r="G1" s="7"/>
      <c r="R1" s="5"/>
      <c r="S1" s="5"/>
    </row>
    <row r="2" spans="1:64" x14ac:dyDescent="0.25">
      <c r="A2" s="13" t="s">
        <v>38</v>
      </c>
      <c r="B2" s="25">
        <v>0.165187</v>
      </c>
      <c r="C2" s="31" t="s">
        <v>70</v>
      </c>
      <c r="D2" s="32">
        <v>3</v>
      </c>
      <c r="E2" s="3"/>
      <c r="F2" s="2">
        <f>B2*D2</f>
        <v>0.49556100000000003</v>
      </c>
      <c r="G2" s="3">
        <f>-B2*LOG(B2, 2)</f>
        <v>0.42912740423334289</v>
      </c>
      <c r="H2" s="2"/>
      <c r="I2" s="17"/>
      <c r="J2" s="3"/>
      <c r="K2" s="23"/>
      <c r="L2" s="17"/>
      <c r="M2" s="17"/>
      <c r="N2" s="3"/>
      <c r="O2" s="28"/>
      <c r="Q2" s="29"/>
      <c r="R2" s="29"/>
      <c r="S2" s="29"/>
      <c r="T2" s="29"/>
      <c r="U2" s="29"/>
      <c r="V2" s="29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19"/>
      <c r="BL2" s="19"/>
    </row>
    <row r="3" spans="1:64" x14ac:dyDescent="0.25">
      <c r="A3" s="13" t="s">
        <v>39</v>
      </c>
      <c r="B3" s="25">
        <v>9.8562999999999998E-2</v>
      </c>
      <c r="C3" s="31" t="s">
        <v>71</v>
      </c>
      <c r="D3" s="32">
        <v>3</v>
      </c>
      <c r="E3" s="3"/>
      <c r="F3" s="2">
        <f t="shared" ref="F3:F32" si="0">B3*D3</f>
        <v>0.29568899999999998</v>
      </c>
      <c r="G3" s="3">
        <f t="shared" ref="G3:G32" si="1">-B3*LOG(B3, 2)</f>
        <v>0.32947738412041216</v>
      </c>
      <c r="H3" s="2"/>
      <c r="I3" s="17"/>
      <c r="J3" s="3"/>
      <c r="K3" s="23"/>
      <c r="L3" s="17"/>
      <c r="M3" s="17"/>
      <c r="N3" s="3"/>
      <c r="O3" s="28"/>
      <c r="Q3" s="29"/>
      <c r="R3" s="29"/>
      <c r="S3" s="29"/>
      <c r="T3" s="29"/>
      <c r="U3" s="29"/>
      <c r="V3" s="29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19"/>
    </row>
    <row r="4" spans="1:64" x14ac:dyDescent="0.25">
      <c r="A4" s="13" t="s">
        <v>40</v>
      </c>
      <c r="B4" s="25">
        <v>6.9882E-2</v>
      </c>
      <c r="C4" s="31" t="s">
        <v>72</v>
      </c>
      <c r="D4" s="32">
        <v>4</v>
      </c>
      <c r="E4" s="3"/>
      <c r="F4" s="2">
        <f t="shared" si="0"/>
        <v>0.279528</v>
      </c>
      <c r="G4" s="3">
        <f t="shared" si="1"/>
        <v>0.26827247603841226</v>
      </c>
      <c r="H4" s="2"/>
      <c r="I4" s="17"/>
      <c r="J4" s="3"/>
      <c r="K4" s="23"/>
      <c r="L4" s="17"/>
      <c r="M4" s="17"/>
      <c r="N4" s="3"/>
      <c r="O4" s="28"/>
      <c r="Q4" s="29"/>
      <c r="R4" s="29"/>
      <c r="S4" s="29"/>
      <c r="T4" s="29"/>
      <c r="U4" s="29"/>
      <c r="V4" s="29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19"/>
      <c r="BI4" s="4"/>
      <c r="BJ4" s="4"/>
    </row>
    <row r="5" spans="1:64" x14ac:dyDescent="0.25">
      <c r="A5" s="13" t="s">
        <v>41</v>
      </c>
      <c r="B5" s="25">
        <v>6.2217000000000001E-2</v>
      </c>
      <c r="C5" s="31" t="s">
        <v>73</v>
      </c>
      <c r="D5" s="32">
        <v>4</v>
      </c>
      <c r="E5" s="3"/>
      <c r="F5" s="2">
        <f t="shared" si="0"/>
        <v>0.24886800000000001</v>
      </c>
      <c r="G5" s="3">
        <f t="shared" si="1"/>
        <v>0.24927535694622402</v>
      </c>
      <c r="H5" s="2"/>
      <c r="I5" s="17"/>
      <c r="J5" s="3"/>
      <c r="K5" s="23"/>
      <c r="L5" s="17"/>
      <c r="M5" s="17"/>
      <c r="N5" s="3"/>
      <c r="O5" s="28"/>
      <c r="Q5" s="29"/>
      <c r="R5" s="29"/>
      <c r="S5" s="29"/>
      <c r="T5" s="29"/>
      <c r="U5" s="29"/>
      <c r="V5" s="29"/>
      <c r="W5" s="17"/>
      <c r="X5" s="17"/>
      <c r="Y5" s="17"/>
      <c r="Z5" s="17"/>
      <c r="AA5" s="17"/>
      <c r="AB5" s="17"/>
      <c r="AC5" s="17"/>
      <c r="AD5" s="17"/>
      <c r="AE5" s="17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19"/>
      <c r="BG5" s="4"/>
      <c r="BH5" s="4"/>
      <c r="BI5" s="4"/>
      <c r="BJ5" s="4"/>
    </row>
    <row r="6" spans="1:64" x14ac:dyDescent="0.25">
      <c r="A6" s="13" t="s">
        <v>42</v>
      </c>
      <c r="B6" s="25">
        <v>6.0810999999999997E-2</v>
      </c>
      <c r="C6" s="31" t="s">
        <v>74</v>
      </c>
      <c r="D6" s="32">
        <v>4</v>
      </c>
      <c r="E6" s="3"/>
      <c r="F6" s="2">
        <f t="shared" si="0"/>
        <v>0.24324399999999999</v>
      </c>
      <c r="G6" s="3">
        <f t="shared" si="1"/>
        <v>0.24564748641182402</v>
      </c>
      <c r="H6" s="2"/>
      <c r="I6" s="17"/>
      <c r="J6" s="3"/>
      <c r="K6" s="23"/>
      <c r="L6" s="17"/>
      <c r="M6" s="17"/>
      <c r="N6" s="3"/>
      <c r="O6" s="28"/>
      <c r="Q6" s="29"/>
      <c r="R6" s="29"/>
      <c r="S6" s="29"/>
      <c r="T6" s="29"/>
      <c r="U6" s="29"/>
      <c r="V6" s="29"/>
      <c r="W6" s="17"/>
      <c r="X6" s="17"/>
      <c r="Y6" s="17"/>
      <c r="Z6" s="17"/>
      <c r="AA6" s="17"/>
      <c r="AB6" s="17"/>
      <c r="AC6" s="17"/>
      <c r="AD6" s="17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19"/>
      <c r="BE6" s="4"/>
      <c r="BF6" s="4"/>
      <c r="BG6" s="4"/>
      <c r="BH6" s="4"/>
      <c r="BI6" s="4"/>
      <c r="BJ6" s="4"/>
    </row>
    <row r="7" spans="1:64" x14ac:dyDescent="0.25">
      <c r="A7" s="13" t="s">
        <v>43</v>
      </c>
      <c r="B7" s="25">
        <v>5.2442999999999997E-2</v>
      </c>
      <c r="C7" s="31" t="s">
        <v>75</v>
      </c>
      <c r="D7" s="32">
        <v>4</v>
      </c>
      <c r="E7" s="3"/>
      <c r="F7" s="2">
        <f t="shared" si="0"/>
        <v>0.20977199999999999</v>
      </c>
      <c r="G7" s="3">
        <f t="shared" si="1"/>
        <v>0.2230456365176289</v>
      </c>
      <c r="H7" s="2"/>
      <c r="I7" s="17"/>
      <c r="J7" s="3"/>
      <c r="K7" s="23"/>
      <c r="L7" s="17"/>
      <c r="M7" s="17"/>
      <c r="N7" s="3"/>
      <c r="O7" s="28"/>
      <c r="Q7" s="29"/>
      <c r="R7" s="29"/>
      <c r="S7" s="29"/>
      <c r="T7" s="29"/>
      <c r="U7" s="29"/>
      <c r="V7" s="29"/>
      <c r="W7" s="17"/>
      <c r="X7" s="17"/>
      <c r="Y7" s="17"/>
      <c r="Z7" s="17"/>
      <c r="AA7" s="17"/>
      <c r="AB7" s="17"/>
      <c r="AC7" s="17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9"/>
      <c r="BC7" s="4"/>
      <c r="BD7" s="4"/>
      <c r="BE7" s="4"/>
      <c r="BF7" s="4"/>
      <c r="BG7" s="4"/>
      <c r="BH7" s="4"/>
      <c r="BI7" s="4"/>
      <c r="BJ7" s="4"/>
    </row>
    <row r="8" spans="1:64" x14ac:dyDescent="0.25">
      <c r="A8" s="13" t="s">
        <v>44</v>
      </c>
      <c r="B8" s="25">
        <v>5.1229999999999998E-2</v>
      </c>
      <c r="C8" s="31" t="s">
        <v>76</v>
      </c>
      <c r="D8" s="32">
        <v>4</v>
      </c>
      <c r="E8" s="3"/>
      <c r="F8" s="2">
        <f t="shared" si="0"/>
        <v>0.20491999999999999</v>
      </c>
      <c r="G8" s="3">
        <f t="shared" si="1"/>
        <v>0.21961621167563058</v>
      </c>
      <c r="H8" s="2"/>
      <c r="I8" s="17"/>
      <c r="J8" s="3"/>
      <c r="K8" s="23"/>
      <c r="L8" s="17"/>
      <c r="M8" s="17"/>
      <c r="N8" s="3"/>
      <c r="O8" s="28"/>
      <c r="Q8" s="29"/>
      <c r="R8" s="29"/>
      <c r="S8" s="29"/>
      <c r="T8" s="29"/>
      <c r="U8" s="29"/>
      <c r="V8" s="29"/>
      <c r="W8" s="17"/>
      <c r="X8" s="17"/>
      <c r="Y8" s="17"/>
      <c r="Z8" s="17"/>
      <c r="AA8" s="17"/>
      <c r="AB8" s="17"/>
      <c r="AC8" s="18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19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4" x14ac:dyDescent="0.25">
      <c r="A9" s="13" t="s">
        <v>45</v>
      </c>
      <c r="B9" s="25">
        <v>4.3244999999999999E-2</v>
      </c>
      <c r="C9" s="31" t="s">
        <v>77</v>
      </c>
      <c r="D9" s="32">
        <v>5</v>
      </c>
      <c r="E9" s="3"/>
      <c r="F9" s="2">
        <f t="shared" si="0"/>
        <v>0.216225</v>
      </c>
      <c r="G9" s="3">
        <f t="shared" si="1"/>
        <v>0.19595705674428629</v>
      </c>
      <c r="H9" s="2"/>
      <c r="I9" s="17"/>
      <c r="J9" s="3"/>
      <c r="K9" s="23"/>
      <c r="L9" s="17"/>
      <c r="M9" s="17"/>
      <c r="N9" s="3"/>
      <c r="O9" s="28"/>
      <c r="Q9" s="29"/>
      <c r="R9" s="29"/>
      <c r="S9" s="29"/>
      <c r="T9" s="29"/>
      <c r="U9" s="29"/>
      <c r="V9" s="29"/>
      <c r="W9" s="17"/>
      <c r="X9" s="17"/>
      <c r="Y9" s="17"/>
      <c r="Z9" s="17"/>
      <c r="AA9" s="17"/>
      <c r="AB9" s="18"/>
      <c r="AC9" s="18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19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4" x14ac:dyDescent="0.25">
      <c r="A10" s="13" t="s">
        <v>46</v>
      </c>
      <c r="B10" s="25">
        <v>4.1201000000000002E-2</v>
      </c>
      <c r="C10" s="31" t="s">
        <v>78</v>
      </c>
      <c r="D10" s="32">
        <v>5</v>
      </c>
      <c r="E10" s="3"/>
      <c r="F10" s="2">
        <f t="shared" si="0"/>
        <v>0.20600499999999999</v>
      </c>
      <c r="G10" s="3">
        <f t="shared" si="1"/>
        <v>0.18957308681679191</v>
      </c>
      <c r="H10" s="2"/>
      <c r="I10" s="17"/>
      <c r="J10" s="3"/>
      <c r="K10" s="23"/>
      <c r="L10" s="17"/>
      <c r="M10" s="17"/>
      <c r="N10" s="3"/>
      <c r="O10" s="28"/>
      <c r="Q10" s="29"/>
      <c r="R10" s="29"/>
      <c r="S10" s="29"/>
      <c r="T10" s="29"/>
      <c r="U10" s="29"/>
      <c r="V10" s="29"/>
      <c r="W10" s="17"/>
      <c r="X10" s="17"/>
      <c r="Y10" s="17"/>
      <c r="Z10" s="17"/>
      <c r="AA10" s="18"/>
      <c r="AB10" s="18"/>
      <c r="AC10" s="18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19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4" x14ac:dyDescent="0.25">
      <c r="A11" s="13" t="s">
        <v>47</v>
      </c>
      <c r="B11" s="25">
        <v>3.7623999999999998E-2</v>
      </c>
      <c r="C11" s="31" t="s">
        <v>79</v>
      </c>
      <c r="D11" s="32">
        <v>5</v>
      </c>
      <c r="E11" s="3"/>
      <c r="F11" s="2">
        <f t="shared" si="0"/>
        <v>0.18811999999999998</v>
      </c>
      <c r="G11" s="3">
        <f t="shared" si="1"/>
        <v>0.17804440388358803</v>
      </c>
      <c r="H11" s="2"/>
      <c r="I11" s="17"/>
      <c r="J11" s="3"/>
      <c r="K11" s="23"/>
      <c r="L11" s="17"/>
      <c r="M11" s="17"/>
      <c r="N11" s="3"/>
      <c r="O11" s="28"/>
      <c r="Q11" s="29"/>
      <c r="R11" s="29"/>
      <c r="S11" s="29"/>
      <c r="T11" s="29"/>
      <c r="U11" s="29"/>
      <c r="V11" s="29"/>
      <c r="W11" s="17"/>
      <c r="X11" s="17"/>
      <c r="Y11" s="17"/>
      <c r="Z11" s="18"/>
      <c r="AA11" s="18"/>
      <c r="AB11" s="18"/>
      <c r="AC11" s="18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19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4" x14ac:dyDescent="0.25">
      <c r="A12" s="13" t="s">
        <v>48</v>
      </c>
      <c r="B12" s="25">
        <v>3.6409999999999998E-2</v>
      </c>
      <c r="C12" s="31" t="s">
        <v>80</v>
      </c>
      <c r="D12" s="32">
        <v>5</v>
      </c>
      <c r="E12" s="3"/>
      <c r="F12" s="2">
        <f t="shared" si="0"/>
        <v>0.18204999999999999</v>
      </c>
      <c r="G12" s="3">
        <f t="shared" si="1"/>
        <v>0.17402237595780953</v>
      </c>
      <c r="H12" s="2"/>
      <c r="I12" s="17"/>
      <c r="J12" s="3"/>
      <c r="K12" s="23"/>
      <c r="L12" s="17"/>
      <c r="M12" s="17"/>
      <c r="N12" s="3"/>
      <c r="O12" s="28"/>
      <c r="Q12" s="29"/>
      <c r="R12" s="29"/>
      <c r="S12" s="29"/>
      <c r="T12" s="29"/>
      <c r="U12" s="29"/>
      <c r="V12" s="29"/>
      <c r="W12" s="17"/>
      <c r="X12" s="17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19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4" x14ac:dyDescent="0.25">
      <c r="A13" s="13" t="s">
        <v>49</v>
      </c>
      <c r="B13" s="25">
        <v>2.9703E-2</v>
      </c>
      <c r="C13" s="31" t="s">
        <v>81</v>
      </c>
      <c r="D13" s="32">
        <v>5</v>
      </c>
      <c r="E13" s="3"/>
      <c r="F13" s="2">
        <f t="shared" si="0"/>
        <v>0.14851500000000001</v>
      </c>
      <c r="G13" s="3">
        <f t="shared" si="1"/>
        <v>0.15069067166090669</v>
      </c>
      <c r="H13" s="2"/>
      <c r="I13" s="17"/>
      <c r="J13" s="3"/>
      <c r="K13" s="23"/>
      <c r="L13" s="17"/>
      <c r="M13" s="17"/>
      <c r="N13" s="3"/>
      <c r="O13" s="28"/>
      <c r="Q13" s="29"/>
      <c r="R13" s="29"/>
      <c r="S13" s="29"/>
      <c r="T13" s="29"/>
      <c r="U13" s="29"/>
      <c r="V13" s="29"/>
      <c r="W13" s="17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19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4" x14ac:dyDescent="0.25">
      <c r="A14" s="13" t="s">
        <v>50</v>
      </c>
      <c r="B14" s="25">
        <v>2.7914000000000001E-2</v>
      </c>
      <c r="C14" s="31" t="s">
        <v>82</v>
      </c>
      <c r="D14" s="32">
        <v>5</v>
      </c>
      <c r="E14" s="3"/>
      <c r="F14" s="2">
        <f t="shared" si="0"/>
        <v>0.13957</v>
      </c>
      <c r="G14" s="3">
        <f t="shared" si="1"/>
        <v>0.14411627826708737</v>
      </c>
      <c r="H14" s="2"/>
      <c r="I14" s="17"/>
      <c r="J14" s="3"/>
      <c r="K14" s="23"/>
      <c r="L14" s="17"/>
      <c r="M14" s="17"/>
      <c r="N14" s="3"/>
      <c r="O14" s="28"/>
      <c r="Q14" s="29"/>
      <c r="R14" s="29"/>
      <c r="S14" s="29"/>
      <c r="T14" s="29"/>
      <c r="U14" s="29"/>
      <c r="V14" s="29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19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4" x14ac:dyDescent="0.25">
      <c r="A15" s="13" t="s">
        <v>51</v>
      </c>
      <c r="B15" s="25">
        <v>2.6637000000000001E-2</v>
      </c>
      <c r="C15" s="31" t="s">
        <v>83</v>
      </c>
      <c r="D15" s="32">
        <v>5</v>
      </c>
      <c r="E15" s="3"/>
      <c r="F15" s="2">
        <f t="shared" si="0"/>
        <v>0.133185</v>
      </c>
      <c r="G15" s="3">
        <f t="shared" si="1"/>
        <v>0.13932281959531118</v>
      </c>
      <c r="H15" s="2"/>
      <c r="I15" s="17"/>
      <c r="J15" s="3"/>
      <c r="K15" s="23"/>
      <c r="L15" s="17"/>
      <c r="M15" s="17"/>
      <c r="N15" s="3"/>
      <c r="O15" s="28"/>
      <c r="Q15" s="29"/>
      <c r="R15" s="29"/>
      <c r="S15" s="29"/>
      <c r="T15" s="29"/>
      <c r="U15" s="29"/>
      <c r="V15" s="30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4"/>
      <c r="AJ15" s="4"/>
      <c r="AK15" s="4"/>
      <c r="AL15" s="19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4" x14ac:dyDescent="0.25">
      <c r="A16" s="13" t="s">
        <v>52</v>
      </c>
      <c r="B16" s="25">
        <v>2.4656999999999998E-2</v>
      </c>
      <c r="C16" s="31" t="s">
        <v>84</v>
      </c>
      <c r="D16" s="32">
        <v>5</v>
      </c>
      <c r="E16" s="3"/>
      <c r="F16" s="2">
        <f t="shared" si="0"/>
        <v>0.12328499999999999</v>
      </c>
      <c r="G16" s="3">
        <f t="shared" si="1"/>
        <v>0.13171421516991413</v>
      </c>
      <c r="H16" s="2"/>
      <c r="I16" s="17"/>
      <c r="J16" s="3"/>
      <c r="K16" s="23"/>
      <c r="L16" s="17"/>
      <c r="M16" s="17"/>
      <c r="N16" s="3"/>
      <c r="O16" s="28"/>
      <c r="Q16" s="29"/>
      <c r="R16" s="29"/>
      <c r="S16" s="29"/>
      <c r="T16" s="29"/>
      <c r="U16" s="30"/>
      <c r="V16" s="30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4"/>
      <c r="AJ16" s="19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x14ac:dyDescent="0.25">
      <c r="A17" s="13" t="s">
        <v>53</v>
      </c>
      <c r="B17" s="25">
        <v>2.2613000000000001E-2</v>
      </c>
      <c r="C17" s="31" t="s">
        <v>85</v>
      </c>
      <c r="D17" s="32">
        <v>5</v>
      </c>
      <c r="E17" s="3"/>
      <c r="F17" s="2">
        <f t="shared" si="0"/>
        <v>0.113065</v>
      </c>
      <c r="G17" s="3">
        <f t="shared" si="1"/>
        <v>0.12361857273301211</v>
      </c>
      <c r="H17" s="2"/>
      <c r="I17" s="17"/>
      <c r="J17" s="3"/>
      <c r="K17" s="23"/>
      <c r="L17" s="17"/>
      <c r="M17" s="17"/>
      <c r="N17" s="3"/>
      <c r="O17" s="28"/>
      <c r="Q17" s="29"/>
      <c r="R17" s="29"/>
      <c r="S17" s="29"/>
      <c r="T17" s="30"/>
      <c r="U17" s="30"/>
      <c r="V17" s="30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9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x14ac:dyDescent="0.25">
      <c r="A18" s="13" t="s">
        <v>54</v>
      </c>
      <c r="B18" s="25">
        <v>1.9290999999999999E-2</v>
      </c>
      <c r="C18" s="31" t="s">
        <v>86</v>
      </c>
      <c r="D18" s="32">
        <v>6</v>
      </c>
      <c r="E18" s="3"/>
      <c r="F18" s="2">
        <f t="shared" si="0"/>
        <v>0.11574599999999999</v>
      </c>
      <c r="G18" s="3">
        <f t="shared" si="1"/>
        <v>0.10988015203543015</v>
      </c>
      <c r="H18" s="2"/>
      <c r="I18" s="17"/>
      <c r="J18" s="3"/>
      <c r="K18" s="23"/>
      <c r="L18" s="17"/>
      <c r="M18" s="17"/>
      <c r="N18" s="3"/>
      <c r="O18" s="28"/>
      <c r="Q18" s="29"/>
      <c r="R18" s="29"/>
      <c r="S18" s="30"/>
      <c r="T18" s="30"/>
      <c r="U18" s="30"/>
      <c r="V18" s="30"/>
      <c r="W18" s="18"/>
      <c r="X18" s="18"/>
      <c r="Y18" s="18"/>
      <c r="Z18" s="18"/>
      <c r="AA18" s="18"/>
      <c r="AB18" s="18"/>
      <c r="AC18" s="18"/>
      <c r="AD18" s="18"/>
      <c r="AE18" s="18"/>
      <c r="AF18" s="19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x14ac:dyDescent="0.25">
      <c r="A19" s="13" t="s">
        <v>55</v>
      </c>
      <c r="B19" s="25">
        <v>1.5904999999999999E-2</v>
      </c>
      <c r="C19" s="31" t="s">
        <v>87</v>
      </c>
      <c r="D19" s="32">
        <v>6</v>
      </c>
      <c r="E19" s="3"/>
      <c r="F19" s="2">
        <f t="shared" si="0"/>
        <v>9.5429999999999987E-2</v>
      </c>
      <c r="G19" s="3">
        <f t="shared" si="1"/>
        <v>9.5022447383656533E-2</v>
      </c>
      <c r="H19" s="2"/>
      <c r="I19" s="17"/>
      <c r="J19" s="3"/>
      <c r="K19" s="23"/>
      <c r="L19" s="17"/>
      <c r="M19" s="17"/>
      <c r="N19" s="3"/>
      <c r="O19" s="28"/>
      <c r="Q19" s="29"/>
      <c r="R19" s="30"/>
      <c r="S19" s="30"/>
      <c r="T19" s="30"/>
      <c r="U19" s="30"/>
      <c r="V19" s="30"/>
      <c r="W19" s="18"/>
      <c r="X19" s="18"/>
      <c r="Y19" s="18"/>
      <c r="Z19" s="18"/>
      <c r="AA19" s="18"/>
      <c r="AB19" s="18"/>
      <c r="AC19" s="18"/>
      <c r="AD19" s="19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x14ac:dyDescent="0.25">
      <c r="A20" s="13" t="s">
        <v>56</v>
      </c>
      <c r="B20" s="25">
        <v>1.5139E-2</v>
      </c>
      <c r="C20" s="31" t="s">
        <v>88</v>
      </c>
      <c r="D20" s="32">
        <v>6</v>
      </c>
      <c r="E20" s="3"/>
      <c r="F20" s="2">
        <f t="shared" si="0"/>
        <v>9.0833999999999998E-2</v>
      </c>
      <c r="G20" s="3">
        <f t="shared" si="1"/>
        <v>9.1524130660999597E-2</v>
      </c>
      <c r="H20" s="2"/>
      <c r="I20" s="17"/>
      <c r="J20" s="3"/>
      <c r="K20" s="23"/>
      <c r="L20" s="17"/>
      <c r="M20" s="17"/>
      <c r="N20" s="3"/>
      <c r="O20" s="28"/>
      <c r="Q20" s="30"/>
      <c r="R20" s="30"/>
      <c r="S20" s="30"/>
      <c r="T20" s="30"/>
      <c r="U20" s="30"/>
      <c r="V20" s="30"/>
      <c r="W20" s="18"/>
      <c r="X20" s="18"/>
      <c r="Y20" s="18"/>
      <c r="Z20" s="18"/>
      <c r="AA20" s="18"/>
      <c r="AB20" s="19"/>
      <c r="AC20" s="18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x14ac:dyDescent="0.25">
      <c r="A21" s="13" t="s">
        <v>57</v>
      </c>
      <c r="B21" s="25">
        <v>1.3734E-2</v>
      </c>
      <c r="C21" s="31" t="s">
        <v>89</v>
      </c>
      <c r="D21" s="32">
        <v>6</v>
      </c>
      <c r="E21" s="3"/>
      <c r="F21" s="2">
        <f t="shared" si="0"/>
        <v>8.2404000000000005E-2</v>
      </c>
      <c r="G21" s="3">
        <f t="shared" si="1"/>
        <v>8.4959956745264048E-2</v>
      </c>
      <c r="H21" s="2"/>
      <c r="I21" s="17"/>
      <c r="J21" s="3"/>
      <c r="K21" s="23"/>
      <c r="L21" s="17"/>
      <c r="M21" s="17"/>
      <c r="N21" s="3"/>
      <c r="O21" s="28"/>
      <c r="Q21" s="30"/>
      <c r="R21" s="30"/>
      <c r="S21" s="30"/>
      <c r="T21" s="30"/>
      <c r="U21" s="30"/>
      <c r="V21" s="30"/>
      <c r="W21" s="18"/>
      <c r="X21" s="18"/>
      <c r="Y21" s="18"/>
      <c r="Z21" s="19"/>
      <c r="AA21" s="18"/>
      <c r="AB21" s="18"/>
      <c r="AC21" s="18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x14ac:dyDescent="0.25">
      <c r="A22" s="13" t="s">
        <v>58</v>
      </c>
      <c r="B22" s="25">
        <v>1.367E-2</v>
      </c>
      <c r="C22" s="31" t="s">
        <v>90</v>
      </c>
      <c r="D22" s="32">
        <v>6</v>
      </c>
      <c r="E22" s="3"/>
      <c r="F22" s="2">
        <f t="shared" si="0"/>
        <v>8.2019999999999996E-2</v>
      </c>
      <c r="G22" s="3">
        <f t="shared" si="1"/>
        <v>8.4656163083176375E-2</v>
      </c>
      <c r="H22" s="2"/>
      <c r="I22" s="17"/>
      <c r="J22" s="3"/>
      <c r="K22" s="23"/>
      <c r="L22" s="17"/>
      <c r="M22" s="17"/>
      <c r="N22" s="3"/>
      <c r="O22" s="28"/>
      <c r="Q22" s="30"/>
      <c r="R22" s="30"/>
      <c r="S22" s="30"/>
      <c r="T22" s="30"/>
      <c r="U22" s="30"/>
      <c r="V22" s="30"/>
      <c r="W22" s="18"/>
      <c r="X22" s="19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x14ac:dyDescent="0.25">
      <c r="A23" s="13" t="s">
        <v>59</v>
      </c>
      <c r="B23" s="25">
        <v>1.3285999999999999E-2</v>
      </c>
      <c r="C23" s="31" t="s">
        <v>91</v>
      </c>
      <c r="D23" s="32">
        <v>6</v>
      </c>
      <c r="E23" s="3"/>
      <c r="F23" s="2">
        <f t="shared" si="0"/>
        <v>7.9715999999999995E-2</v>
      </c>
      <c r="G23" s="3">
        <f t="shared" si="1"/>
        <v>8.2824251333081189E-2</v>
      </c>
      <c r="H23" s="2"/>
      <c r="I23" s="17"/>
      <c r="J23" s="3"/>
      <c r="K23" s="23"/>
      <c r="L23" s="17"/>
      <c r="M23" s="17"/>
      <c r="N23" s="3"/>
      <c r="O23" s="28"/>
      <c r="Q23" s="30"/>
      <c r="R23" s="30"/>
      <c r="S23" s="30"/>
      <c r="T23" s="30"/>
      <c r="U23" s="30"/>
      <c r="V23" s="31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x14ac:dyDescent="0.25">
      <c r="A24" s="27" t="s">
        <v>60</v>
      </c>
      <c r="B24" s="25">
        <v>1.3223E-2</v>
      </c>
      <c r="C24" s="31" t="s">
        <v>92</v>
      </c>
      <c r="D24" s="32">
        <v>6</v>
      </c>
      <c r="E24" s="3"/>
      <c r="F24" s="2">
        <f t="shared" si="0"/>
        <v>7.9338000000000006E-2</v>
      </c>
      <c r="G24" s="3">
        <f t="shared" si="1"/>
        <v>8.252218647679245E-2</v>
      </c>
      <c r="H24" s="2"/>
      <c r="I24" s="17"/>
      <c r="J24" s="3"/>
      <c r="K24" s="23"/>
      <c r="L24" s="17"/>
      <c r="M24" s="17"/>
      <c r="N24" s="3"/>
      <c r="O24" s="28"/>
      <c r="Q24" s="30"/>
      <c r="R24" s="30"/>
      <c r="S24" s="30"/>
      <c r="T24" s="31"/>
      <c r="U24" s="30"/>
      <c r="V24" s="30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x14ac:dyDescent="0.25">
      <c r="A25" s="13" t="s">
        <v>61</v>
      </c>
      <c r="B25" s="25">
        <v>9.7090000000000006E-3</v>
      </c>
      <c r="C25" s="31" t="s">
        <v>93</v>
      </c>
      <c r="D25" s="32">
        <v>7</v>
      </c>
      <c r="E25" s="3"/>
      <c r="F25" s="2">
        <f t="shared" si="0"/>
        <v>6.796300000000001E-2</v>
      </c>
      <c r="G25" s="3">
        <f t="shared" si="1"/>
        <v>6.4918855431121275E-2</v>
      </c>
      <c r="H25" s="2"/>
      <c r="I25" s="17"/>
      <c r="J25" s="3"/>
      <c r="K25" s="23"/>
      <c r="L25" s="16"/>
      <c r="M25" s="17"/>
      <c r="N25" s="3"/>
      <c r="O25" s="28"/>
      <c r="Q25" s="30"/>
      <c r="R25" s="31"/>
      <c r="S25" s="30"/>
      <c r="T25" s="30"/>
      <c r="U25" s="30"/>
      <c r="V25" s="30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1:62" x14ac:dyDescent="0.25">
      <c r="A26" s="13" t="s">
        <v>62</v>
      </c>
      <c r="B26" s="25">
        <v>8.9429999999999996E-3</v>
      </c>
      <c r="C26" s="31" t="s">
        <v>94</v>
      </c>
      <c r="D26" s="32">
        <v>7</v>
      </c>
      <c r="E26" s="3"/>
      <c r="F26" s="2">
        <f t="shared" si="0"/>
        <v>6.260099999999999E-2</v>
      </c>
      <c r="G26" s="3">
        <f t="shared" si="1"/>
        <v>6.0857342229215759E-2</v>
      </c>
      <c r="H26" s="2"/>
      <c r="I26" s="17"/>
      <c r="J26" s="3"/>
      <c r="K26" s="23"/>
      <c r="L26" s="16"/>
      <c r="M26" s="17"/>
      <c r="N26" s="3"/>
      <c r="O26" s="28"/>
      <c r="Q26" s="30"/>
      <c r="R26" s="30"/>
      <c r="S26" s="30"/>
      <c r="T26" s="30"/>
      <c r="U26" s="30"/>
      <c r="V26" s="30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1:62" x14ac:dyDescent="0.25">
      <c r="A27" s="13" t="s">
        <v>63</v>
      </c>
      <c r="B27" s="25">
        <v>7.1539999999999998E-3</v>
      </c>
      <c r="C27" s="31" t="s">
        <v>95</v>
      </c>
      <c r="D27" s="32">
        <v>7</v>
      </c>
      <c r="E27" s="3"/>
      <c r="F27" s="2">
        <f t="shared" si="0"/>
        <v>5.0077999999999998E-2</v>
      </c>
      <c r="G27" s="3">
        <f t="shared" si="1"/>
        <v>5.0986802425917299E-2</v>
      </c>
      <c r="H27" s="19"/>
      <c r="I27" s="17"/>
      <c r="J27" s="3"/>
      <c r="K27" s="23"/>
      <c r="L27" s="16"/>
      <c r="M27" s="17"/>
      <c r="N27" s="3"/>
      <c r="O27" s="28"/>
      <c r="Q27" s="30"/>
      <c r="R27" s="30"/>
      <c r="S27" s="30"/>
      <c r="T27" s="30"/>
      <c r="U27" s="30"/>
      <c r="V27" s="30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x14ac:dyDescent="0.25">
      <c r="A28" s="13" t="s">
        <v>64</v>
      </c>
      <c r="B28" s="25">
        <v>7.1539999999999998E-3</v>
      </c>
      <c r="C28" s="31" t="s">
        <v>96</v>
      </c>
      <c r="D28" s="32">
        <v>7</v>
      </c>
      <c r="E28" s="3"/>
      <c r="F28" s="2">
        <f t="shared" si="0"/>
        <v>5.0077999999999998E-2</v>
      </c>
      <c r="G28" s="3">
        <f t="shared" si="1"/>
        <v>5.0986802425917299E-2</v>
      </c>
      <c r="H28" s="2"/>
      <c r="I28" s="16"/>
      <c r="J28" s="3"/>
      <c r="K28" s="23"/>
      <c r="L28" s="19"/>
      <c r="M28" s="17"/>
      <c r="N28" s="3"/>
      <c r="O28" s="28"/>
      <c r="Q28" s="30"/>
      <c r="R28" s="30"/>
      <c r="S28" s="30"/>
      <c r="T28" s="30"/>
      <c r="U28" s="30"/>
      <c r="V28" s="30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1:62" x14ac:dyDescent="0.25">
      <c r="A29" s="13" t="s">
        <v>65</v>
      </c>
      <c r="B29" s="25">
        <v>4.9189999999999998E-3</v>
      </c>
      <c r="C29" s="31" t="s">
        <v>97</v>
      </c>
      <c r="D29" s="32">
        <v>7</v>
      </c>
      <c r="E29" s="3"/>
      <c r="F29" s="2">
        <f t="shared" si="0"/>
        <v>3.4432999999999998E-2</v>
      </c>
      <c r="G29" s="3">
        <f t="shared" si="1"/>
        <v>3.771603519040656E-2</v>
      </c>
      <c r="H29" s="2"/>
      <c r="I29" s="16"/>
      <c r="J29" s="3"/>
      <c r="K29" s="23"/>
      <c r="L29" s="16"/>
      <c r="M29" s="16"/>
      <c r="N29" s="3"/>
      <c r="O29" s="28"/>
      <c r="Q29" s="30"/>
      <c r="R29" s="30"/>
      <c r="S29" s="30"/>
      <c r="T29" s="30"/>
      <c r="U29" s="30"/>
      <c r="V29" s="30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spans="1:62" x14ac:dyDescent="0.25">
      <c r="A30" s="13" t="s">
        <v>66</v>
      </c>
      <c r="B30" s="25">
        <v>3.5769999999999999E-3</v>
      </c>
      <c r="C30" s="31" t="s">
        <v>98</v>
      </c>
      <c r="D30" s="32">
        <v>8</v>
      </c>
      <c r="E30" s="16"/>
      <c r="F30" s="2">
        <f t="shared" si="0"/>
        <v>2.8615999999999999E-2</v>
      </c>
      <c r="G30" s="3">
        <f t="shared" si="1"/>
        <v>2.907040121295865E-2</v>
      </c>
      <c r="H30" s="2"/>
      <c r="I30" s="16"/>
      <c r="J30" s="3"/>
      <c r="K30" s="23"/>
      <c r="L30" s="16"/>
      <c r="M30" s="16"/>
      <c r="N30" s="3"/>
      <c r="O30" s="28"/>
      <c r="Q30" s="30"/>
      <c r="R30" s="30"/>
      <c r="S30" s="30"/>
      <c r="T30" s="30"/>
      <c r="U30" s="30"/>
      <c r="V30" s="30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spans="1:62" x14ac:dyDescent="0.25">
      <c r="A31" s="13" t="s">
        <v>67</v>
      </c>
      <c r="B31" s="25">
        <v>3.4489999999999998E-3</v>
      </c>
      <c r="C31" s="31" t="s">
        <v>99</v>
      </c>
      <c r="D31" s="32">
        <v>9</v>
      </c>
      <c r="E31" s="3"/>
      <c r="F31" s="2">
        <f t="shared" si="0"/>
        <v>3.1040999999999999E-2</v>
      </c>
      <c r="G31" s="3">
        <f t="shared" si="1"/>
        <v>2.821146163157259E-2</v>
      </c>
      <c r="H31" s="17"/>
      <c r="I31" s="16"/>
      <c r="J31" s="3"/>
      <c r="K31" s="23"/>
      <c r="L31" s="16"/>
      <c r="M31" s="16"/>
      <c r="N31" s="3"/>
      <c r="O31" s="28"/>
      <c r="Q31" s="30"/>
      <c r="R31" s="30"/>
      <c r="S31" s="30"/>
      <c r="T31" s="30"/>
      <c r="U31" s="30"/>
      <c r="V31" s="30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spans="1:62" x14ac:dyDescent="0.25">
      <c r="A32" s="13" t="s">
        <v>68</v>
      </c>
      <c r="B32" s="26">
        <v>5.1000000000000004E-4</v>
      </c>
      <c r="C32" s="31" t="s">
        <v>100</v>
      </c>
      <c r="D32" s="32">
        <v>9</v>
      </c>
      <c r="E32" s="16"/>
      <c r="F32" s="2">
        <f t="shared" si="0"/>
        <v>4.5900000000000003E-3</v>
      </c>
      <c r="G32" s="3">
        <f t="shared" si="1"/>
        <v>5.5779797175573125E-3</v>
      </c>
      <c r="H32" s="20"/>
      <c r="I32" s="8"/>
      <c r="J32" s="3"/>
      <c r="K32" s="23"/>
      <c r="L32" s="8"/>
      <c r="M32" s="8"/>
      <c r="N32" s="3"/>
      <c r="O32" s="28"/>
      <c r="Q32" s="30"/>
      <c r="R32" s="30"/>
      <c r="S32" s="30"/>
      <c r="T32" s="30"/>
      <c r="U32" s="30"/>
      <c r="V32" s="30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:34" x14ac:dyDescent="0.25">
      <c r="A33" s="3"/>
      <c r="B33" s="3"/>
      <c r="C33" s="3"/>
      <c r="D33" s="2"/>
      <c r="E33" s="17"/>
      <c r="F33" s="6"/>
      <c r="G33" s="6"/>
      <c r="H33" s="6"/>
      <c r="I33" s="6"/>
      <c r="J33" s="6"/>
      <c r="K33" s="6"/>
      <c r="L33" s="6"/>
      <c r="M33" s="6"/>
      <c r="N33" s="6"/>
      <c r="O33" s="22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spans="1:34" x14ac:dyDescent="0.25">
      <c r="A34" s="3" t="s">
        <v>33</v>
      </c>
      <c r="B34" s="3">
        <f>SUM(G2:G32)</f>
        <v>4.3512364047552508</v>
      </c>
      <c r="C34" s="3" t="s">
        <v>37</v>
      </c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15"/>
    </row>
    <row r="35" spans="1:34" x14ac:dyDescent="0.25">
      <c r="A35" s="3"/>
      <c r="B35" s="3"/>
      <c r="O35" s="24"/>
    </row>
    <row r="36" spans="1:34" ht="15.75" x14ac:dyDescent="0.25">
      <c r="A36" s="33" t="s">
        <v>32</v>
      </c>
      <c r="B36" s="36">
        <f>SUM(F2:F32)</f>
        <v>4.3824900000000007</v>
      </c>
      <c r="C36" s="35"/>
      <c r="O36" s="24"/>
    </row>
    <row r="37" spans="1:34" ht="15.75" x14ac:dyDescent="0.25">
      <c r="A37" s="34" t="s">
        <v>101</v>
      </c>
      <c r="B37" s="37">
        <f>1-(B34/B36)</f>
        <v>7.1314698367251905E-3</v>
      </c>
      <c r="C37" s="35"/>
      <c r="O37" s="24"/>
    </row>
    <row r="38" spans="1:34" x14ac:dyDescent="0.25">
      <c r="O38" s="24"/>
    </row>
    <row r="39" spans="1:34" x14ac:dyDescent="0.25">
      <c r="O39" s="24"/>
    </row>
    <row r="40" spans="1:34" x14ac:dyDescent="0.25">
      <c r="O40" s="24"/>
    </row>
    <row r="41" spans="1:34" x14ac:dyDescent="0.25">
      <c r="O41" s="24"/>
    </row>
  </sheetData>
  <sortState ref="G2:H30">
    <sortCondition descending="1" ref="H30"/>
  </sortState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Шеннон-Фано</vt:lpstr>
      <vt:lpstr>Хаффмен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2021-10-24T16:56:27Z</dcterms:modified>
</cp:coreProperties>
</file>