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I:\Documentos\Programacao\Repos\GitHub\BotF1discord\databases\"/>
    </mc:Choice>
  </mc:AlternateContent>
  <xr:revisionPtr revIDLastSave="0" documentId="13_ncr:1_{981E5F75-3775-41D3-9FBA-0A681E0B3A1B}" xr6:coauthVersionLast="47" xr6:coauthVersionMax="47" xr10:uidLastSave="{00000000-0000-0000-0000-000000000000}"/>
  <bookViews>
    <workbookView xWindow="9285" yWindow="3465" windowWidth="11475" windowHeight="12480" xr2:uid="{4FF4AA7E-DB53-4C59-906F-6386BA78676D}"/>
  </bookViews>
  <sheets>
    <sheet name="db_structuredDatas" sheetId="4" r:id="rId1"/>
    <sheet name="summary_race_info" sheetId="2" r:id="rId2"/>
    <sheet name="db_drivers" sheetId="7" r:id="rId3"/>
    <sheet name="commands" sheetId="6" r:id="rId4"/>
    <sheet name="description" sheetId="5" r:id="rId5"/>
    <sheet name="db_rawDatas" sheetId="1" r:id="rId6"/>
  </sheets>
  <definedNames>
    <definedName name="gpabudhabi" localSheetId="5">db_rawDatas!$A$376</definedName>
    <definedName name="gparabiasaudita" localSheetId="5">db_rawDatas!$B$7</definedName>
    <definedName name="gpaustralia" localSheetId="5">db_rawDatas!$D$7</definedName>
    <definedName name="gpaustria" localSheetId="5">db_rawDatas!$A$178</definedName>
    <definedName name="gpbelgica" localSheetId="5">db_rawDatas!$A$232</definedName>
    <definedName name="gpemiliaromanha" localSheetId="5">db_rawDatas!$F$7</definedName>
    <definedName name="gpespanha" localSheetId="5">db_rawDatas!$B$14</definedName>
    <definedName name="gpeua" localSheetId="5">db_rawDatas!$A$322</definedName>
    <definedName name="gpfranca" localSheetId="5">db_rawDatas!$A$196</definedName>
    <definedName name="gpholanda" localSheetId="5">db_rawDatas!$A$250</definedName>
    <definedName name="gphungria" localSheetId="5">db_rawDatas!$A$214</definedName>
    <definedName name="gpinglaterra" localSheetId="5">db_rawDatas!$A$160</definedName>
    <definedName name="gpitalia" localSheetId="5">db_rawDatas!$A$268</definedName>
    <definedName name="gpjapao" localSheetId="5">db_rawDatas!$A$304</definedName>
    <definedName name="gpmexico" localSheetId="5">db_rawDatas!$A$340</definedName>
    <definedName name="gpmiami" localSheetId="5">db_rawDatas!$J$1</definedName>
    <definedName name="gpmonaco" localSheetId="5">db_rawDatas!$E$20</definedName>
    <definedName name="gpsaopaulo" localSheetId="5">db_rawDatas!$A$358</definedName>
    <definedName name="gpsingapura" localSheetId="5">db_rawDatas!$A$286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I3" i="2"/>
  <c r="J3" i="2"/>
  <c r="I4" i="2"/>
  <c r="J4" i="2"/>
  <c r="I5" i="2"/>
  <c r="J5" i="2"/>
  <c r="I6" i="2"/>
  <c r="J6" i="2"/>
  <c r="H3" i="2"/>
  <c r="H4" i="2"/>
  <c r="H5" i="2"/>
  <c r="H6" i="2"/>
  <c r="H2" i="2"/>
  <c r="I23" i="4"/>
  <c r="F21" i="4"/>
  <c r="I21" i="4" s="1"/>
  <c r="F20" i="4"/>
  <c r="I20" i="4" s="1"/>
  <c r="F19" i="4"/>
  <c r="I19" i="4" s="1"/>
  <c r="F18" i="4"/>
  <c r="I18" i="4" s="1"/>
  <c r="F17" i="4"/>
  <c r="I17" i="4" s="1"/>
  <c r="F16" i="4"/>
  <c r="I16" i="4" s="1"/>
  <c r="F15" i="4"/>
  <c r="I15" i="4" s="1"/>
  <c r="F14" i="4"/>
  <c r="I14" i="4" s="1"/>
  <c r="F13" i="4"/>
  <c r="I13" i="4" s="1"/>
  <c r="F11" i="4"/>
  <c r="I11" i="4" s="1"/>
  <c r="F10" i="4"/>
  <c r="I10" i="4" s="1"/>
  <c r="F9" i="4"/>
  <c r="I9" i="4" s="1"/>
  <c r="F8" i="4"/>
  <c r="F7" i="4"/>
  <c r="F6" i="4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4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A2" i="6" s="1"/>
  <c r="P2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<sst xmlns="http://schemas.openxmlformats.org/spreadsheetml/2006/main" count="451" uniqueCount="317">
  <si>
    <t>GP do Bahrein</t>
  </si>
  <si>
    <t>9h às 10h – Treino Livre 1 – Resultado</t>
  </si>
  <si>
    <t>12h às 13h – Treino Livre 2 – Resultado</t>
  </si>
  <si>
    <t>9h às 10h – Treino Livre 3 – Resultado</t>
  </si>
  <si>
    <t>12h às 13h – Qualificação – Resultado</t>
  </si>
  <si>
    <t>12h – Corrida – Resultado</t>
  </si>
  <si>
    <t>GP da Arábia Saudita</t>
  </si>
  <si>
    <t>11h às 12h – Treino Livre 1 – Resultado</t>
  </si>
  <si>
    <t>14h às 15h – Treino Livre 2 – Resultado</t>
  </si>
  <si>
    <t>11h às 12h – Treino Livre 3 – Resultado</t>
  </si>
  <si>
    <t>14h às 15h – Qualificação – Resultado</t>
  </si>
  <si>
    <t>14h – Corrida – Resultado</t>
  </si>
  <si>
    <t>GP da Austrália</t>
  </si>
  <si>
    <t>0h às 1h – Treino Livre 1 – Resultado</t>
  </si>
  <si>
    <t>3h às 4h – Treino Livre 2 – Resultado</t>
  </si>
  <si>
    <t>0h às 1h – Treino Livre 3 – Resultado</t>
  </si>
  <si>
    <t>3h às 4h – Qualificação – Resultado</t>
  </si>
  <si>
    <t>2h – Corrida – Resultado</t>
  </si>
  <si>
    <t>GP da Emília-Romanha</t>
  </si>
  <si>
    <t>8h30 às 9h30 – Treino Livre 1</t>
  </si>
  <si>
    <t>12h às 13h – Qualificação</t>
  </si>
  <si>
    <t>7h30 às 8h30 – Treino Livre 2</t>
  </si>
  <si>
    <t>11h30 – Sprint</t>
  </si>
  <si>
    <t>10h – Corrida</t>
  </si>
  <si>
    <t>GP de Miami</t>
  </si>
  <si>
    <t>15h30 às 16h30 – Treino Livre 1</t>
  </si>
  <si>
    <t>18h30 às 19h30 – Treino Livre 2</t>
  </si>
  <si>
    <t>14h às 15h – Treino Livre 3</t>
  </si>
  <si>
    <t>17h às 18h – Qualificação</t>
  </si>
  <si>
    <t>16h30 – Corrida</t>
  </si>
  <si>
    <t>GP da Espanha</t>
  </si>
  <si>
    <t>9h às 10h – Treino Livre 1</t>
  </si>
  <si>
    <t>12h às 13h – Treino Livre 2</t>
  </si>
  <si>
    <t>8h às 9h – Treino Livre 3</t>
  </si>
  <si>
    <t>11h às 12h – Qualificação</t>
  </si>
  <si>
    <t>GP de Mônaco</t>
  </si>
  <si>
    <t>GP do Azerbaijão</t>
  </si>
  <si>
    <t>8h – Corrida</t>
  </si>
  <si>
    <t>GP do Canadá</t>
  </si>
  <si>
    <t>15h às 16h – Treino Livre 1</t>
  </si>
  <si>
    <t>18h às 19h – Treino Livre 2</t>
  </si>
  <si>
    <t>15h – Corrida</t>
  </si>
  <si>
    <t>GP da Inglaterra</t>
  </si>
  <si>
    <t>11h – Corrida</t>
  </si>
  <si>
    <t>GP da Áustria</t>
  </si>
  <si>
    <t>GP da França</t>
  </si>
  <si>
    <t>GP da Hungria</t>
  </si>
  <si>
    <t>GP da Bélgica</t>
  </si>
  <si>
    <t>GP da Holanda</t>
  </si>
  <si>
    <t>GP da Itália</t>
  </si>
  <si>
    <t>GP de Singapura</t>
  </si>
  <si>
    <t>7h às 8h – Treino Livre 1</t>
  </si>
  <si>
    <t>10h às 11h – Treino Livre 2</t>
  </si>
  <si>
    <t>7h às 8h – Treino Livre 3</t>
  </si>
  <si>
    <t>10h às 11h – Qualificação</t>
  </si>
  <si>
    <t>9h – Corrida</t>
  </si>
  <si>
    <t>GP do Japão</t>
  </si>
  <si>
    <t>1h às 2h – Treino Livre 1</t>
  </si>
  <si>
    <t>4h às 5h – Treino Livre 2</t>
  </si>
  <si>
    <t>1h às 2h – Treino Livre 3</t>
  </si>
  <si>
    <t>4h às 5h – Qualificação</t>
  </si>
  <si>
    <t>2h – Corrida</t>
  </si>
  <si>
    <t>GP dos EUA</t>
  </si>
  <si>
    <t>16h às 17h – Treino Livre 1</t>
  </si>
  <si>
    <t>19h às 20h – Treino Livre 2</t>
  </si>
  <si>
    <t>16h às 17h – Treino Livre 3</t>
  </si>
  <si>
    <t>19h às 20h – Qualificação</t>
  </si>
  <si>
    <t>16h – Corrida</t>
  </si>
  <si>
    <t>GP do México</t>
  </si>
  <si>
    <t>14h às 15h – Treino Livre 1</t>
  </si>
  <si>
    <t>17h às 18h – Treino Livre 2</t>
  </si>
  <si>
    <t>GP de São Paulo</t>
  </si>
  <si>
    <t>12h30 às 13h30 – Treino Livre 1</t>
  </si>
  <si>
    <t>16h às 17h – Qualificação</t>
  </si>
  <si>
    <t>12h30 às 13h30 – Treino Livre 2</t>
  </si>
  <si>
    <t>16h30 – Sprint</t>
  </si>
  <si>
    <t>GP de Abu Dhabi</t>
  </si>
  <si>
    <t>Sakhir</t>
  </si>
  <si>
    <t>Jeddah</t>
  </si>
  <si>
    <t>Melbourne</t>
  </si>
  <si>
    <t>Ímola</t>
  </si>
  <si>
    <t>Miami</t>
  </si>
  <si>
    <t>Barcelona</t>
  </si>
  <si>
    <t>MonteCarlo</t>
  </si>
  <si>
    <t>Baku</t>
  </si>
  <si>
    <t>Montreal</t>
  </si>
  <si>
    <t>Silverstone</t>
  </si>
  <si>
    <t>PaulRicard</t>
  </si>
  <si>
    <t>Zandvoort</t>
  </si>
  <si>
    <t>Monza</t>
  </si>
  <si>
    <t>Suzuka</t>
  </si>
  <si>
    <t>YasMarina</t>
  </si>
  <si>
    <t>Red Bull Ring / Spielberg</t>
  </si>
  <si>
    <t>circuitName</t>
  </si>
  <si>
    <t>Hungaroring / Budapeste</t>
  </si>
  <si>
    <t>Spa-Francorchamps</t>
  </si>
  <si>
    <t>Marina Bay</t>
  </si>
  <si>
    <t>COTA / Austin</t>
  </si>
  <si>
    <t>Cidade do México</t>
  </si>
  <si>
    <t>Interlagos / Brasil</t>
  </si>
  <si>
    <t>Sexta-feira – 18/03/2022</t>
  </si>
  <si>
    <t>Sexta-feira – 25/03/2022</t>
  </si>
  <si>
    <t>Sexta-feira – 08/04/2022</t>
  </si>
  <si>
    <t>Sexta-feira – 22/04/2022</t>
  </si>
  <si>
    <t>Sexta-feira – 06/05/2022</t>
  </si>
  <si>
    <t>Sexta-feira – 20/05/2022</t>
  </si>
  <si>
    <t>Sexta-feira – 27/05/2022</t>
  </si>
  <si>
    <t>Sexta-feira – 10/06/2022</t>
  </si>
  <si>
    <t>Sexta-feira – 17/06/2022</t>
  </si>
  <si>
    <t>Sexta-feira – 01/07/2022</t>
  </si>
  <si>
    <t>Sexta-feira – 08/07/2022</t>
  </si>
  <si>
    <t>Sexta-feira – 22/07/2022</t>
  </si>
  <si>
    <t>Sábado – 28/05/2022</t>
  </si>
  <si>
    <t>Sábado – 11/06/2022</t>
  </si>
  <si>
    <t>Sábado – 02/07/2022</t>
  </si>
  <si>
    <t>Sábado – 09/07/2022</t>
  </si>
  <si>
    <t>Sábado – 23/07/2022</t>
  </si>
  <si>
    <t>Domingo – 29/05/2022</t>
  </si>
  <si>
    <t>Domingo – 12/06/2022</t>
  </si>
  <si>
    <t>Domingo – 03/07/2022</t>
  </si>
  <si>
    <t>Domingo – 10/07/2022</t>
  </si>
  <si>
    <t>Domingo – 24/07/2022</t>
  </si>
  <si>
    <t>Sábado – 19/03/2022</t>
  </si>
  <si>
    <t>Sábado – 26/03/2022</t>
  </si>
  <si>
    <t>Sábado – 09/04/2022</t>
  </si>
  <si>
    <t>Sábado – 23/04/2022</t>
  </si>
  <si>
    <t>Sábado – 07/05/2022</t>
  </si>
  <si>
    <t>Sábado – 21/05/2022</t>
  </si>
  <si>
    <t>Sábado – 18/06/2022</t>
  </si>
  <si>
    <t>Domingo – 19/06/2022</t>
  </si>
  <si>
    <t>Domingo – 20/03/2022</t>
  </si>
  <si>
    <t>Domingo – 27/03/2022</t>
  </si>
  <si>
    <t>Domingo – 10/04/2022</t>
  </si>
  <si>
    <t>Domingo – 24/04/2022</t>
  </si>
  <si>
    <t>Domingo – 08/05/2022</t>
  </si>
  <si>
    <t>Domingo – 22/05/2022</t>
  </si>
  <si>
    <t>Sexta-feira – 29/07/2022</t>
  </si>
  <si>
    <t>Sexta-feira – 26/08/2022</t>
  </si>
  <si>
    <t>Sexta-feira – 02/09/2022</t>
  </si>
  <si>
    <t>Sexta-feira – 09/09/2022</t>
  </si>
  <si>
    <t>Sexta-feira – 30/09/2022</t>
  </si>
  <si>
    <t>Sexta-feira – 07/10/2022</t>
  </si>
  <si>
    <t>Sexta-feira – 21/10/2022</t>
  </si>
  <si>
    <t>Sexta-feira – 28/10/2022</t>
  </si>
  <si>
    <t>Sexta-feira – 11/11/2022</t>
  </si>
  <si>
    <t>Sexta-feira – 18/11/2022</t>
  </si>
  <si>
    <t>Sábado – 30/07/2022</t>
  </si>
  <si>
    <t>Sábado – 27/08/2022</t>
  </si>
  <si>
    <t>Sábado – 03/09/2022</t>
  </si>
  <si>
    <t>Sábado – 10/09/2022</t>
  </si>
  <si>
    <t>Sábado – 19/11/2022</t>
  </si>
  <si>
    <t>Domingo – 31/07/2022</t>
  </si>
  <si>
    <t>Domingo – 28/08/2022</t>
  </si>
  <si>
    <t>Domingo – 04/09/2022</t>
  </si>
  <si>
    <t>Domingo – 11/09/2022</t>
  </si>
  <si>
    <t>Domingo – 20/11/2022</t>
  </si>
  <si>
    <t>Sábado – 01/10/2022</t>
  </si>
  <si>
    <t>Sábado – 08/10/2022</t>
  </si>
  <si>
    <t>Sábado – 22/10/2022</t>
  </si>
  <si>
    <t>Sábado – 29/10/2022</t>
  </si>
  <si>
    <t>Sábado – 12/11/2022</t>
  </si>
  <si>
    <t>Domingo – 30/10/2022</t>
  </si>
  <si>
    <t>Domingo – 02/10/2022</t>
  </si>
  <si>
    <t>Domingo – 09/10/2022</t>
  </si>
  <si>
    <t>Domingo – 23/10/2022</t>
  </si>
  <si>
    <t>Domingo – 13/11/2022</t>
  </si>
  <si>
    <t>Links</t>
  </si>
  <si>
    <t>data_Corrida</t>
  </si>
  <si>
    <t>GP_name</t>
  </si>
  <si>
    <t>startTime_FP1</t>
  </si>
  <si>
    <t>endTime_FP1</t>
  </si>
  <si>
    <t>startTime_FP2</t>
  </si>
  <si>
    <t>endTime_FP2</t>
  </si>
  <si>
    <t>startTime_FP3</t>
  </si>
  <si>
    <t>endTime_FP3</t>
  </si>
  <si>
    <t>startTime_race</t>
  </si>
  <si>
    <t>endTime_race</t>
  </si>
  <si>
    <t>startTime_qualy</t>
  </si>
  <si>
    <t>endTime_qualy</t>
  </si>
  <si>
    <t>date_FP1</t>
  </si>
  <si>
    <t>date_FP2</t>
  </si>
  <si>
    <t>date_FP3</t>
  </si>
  <si>
    <t>date_qualy</t>
  </si>
  <si>
    <t>date_race</t>
  </si>
  <si>
    <t>date_sprint</t>
  </si>
  <si>
    <t>startTime_sprint</t>
  </si>
  <si>
    <t>gpBahrein</t>
  </si>
  <si>
    <t>gpAzerbaijão</t>
  </si>
  <si>
    <t>gpCanadá</t>
  </si>
  <si>
    <t>gpJapão</t>
  </si>
  <si>
    <t>gpMéxico</t>
  </si>
  <si>
    <t>gpMiami</t>
  </si>
  <si>
    <t>gpMônaco</t>
  </si>
  <si>
    <t>gpSingapura</t>
  </si>
  <si>
    <t>gpAustrália</t>
  </si>
  <si>
    <t>gpEspanha</t>
  </si>
  <si>
    <t>gpInglaterra</t>
  </si>
  <si>
    <t>gpÁustria</t>
  </si>
  <si>
    <t>gpFrança</t>
  </si>
  <si>
    <t>gpHungria</t>
  </si>
  <si>
    <t>gpBélgica</t>
  </si>
  <si>
    <t>gpHolanda</t>
  </si>
  <si>
    <t>gpItália</t>
  </si>
  <si>
    <t>gpEUA</t>
  </si>
  <si>
    <t>gpArábiaSaudita</t>
  </si>
  <si>
    <t>gpSãoPaulo</t>
  </si>
  <si>
    <t>gpAbuDhabi</t>
  </si>
  <si>
    <t>gpEmíliaRomanha</t>
  </si>
  <si>
    <t>Data do treino livre 1</t>
  </si>
  <si>
    <t>Data do treino livre 2</t>
  </si>
  <si>
    <t>Data do treino livre 3</t>
  </si>
  <si>
    <t>Data da corrida Sprint (Nem todos tem)</t>
  </si>
  <si>
    <t>Data do qualificatório</t>
  </si>
  <si>
    <t>Data da corrida oficial</t>
  </si>
  <si>
    <t>Horário de início do treino livre 1</t>
  </si>
  <si>
    <t>Horário de início do treino livre 2</t>
  </si>
  <si>
    <t>Horário de início do treino livre 3</t>
  </si>
  <si>
    <t>Horário de início da corrida Sprint (Nem todos tem)</t>
  </si>
  <si>
    <t>Horário de início do qualificatório</t>
  </si>
  <si>
    <t>Horário de início da corrida oficial</t>
  </si>
  <si>
    <t>Horário de término do treino livre 1</t>
  </si>
  <si>
    <t>Horário de término do treino livre 2</t>
  </si>
  <si>
    <t>Horário de término do treino livre 3</t>
  </si>
  <si>
    <t>Horário de término do qualificatório</t>
  </si>
  <si>
    <t>Horário de término da corrida (Acho que não tem)</t>
  </si>
  <si>
    <t>Colunas</t>
  </si>
  <si>
    <t>Descrição</t>
  </si>
  <si>
    <t>raw_command</t>
  </si>
  <si>
    <t>real_command</t>
  </si>
  <si>
    <t>text to list - py</t>
  </si>
  <si>
    <t>first</t>
  </si>
  <si>
    <t>second</t>
  </si>
  <si>
    <t>third</t>
  </si>
  <si>
    <t>Charles Leclerc</t>
  </si>
  <si>
    <t>Carlos Sainz</t>
  </si>
  <si>
    <t>Lewis Hamilton</t>
  </si>
  <si>
    <t>Max Verstappen</t>
  </si>
  <si>
    <t>George Russell</t>
  </si>
  <si>
    <t>info_command</t>
  </si>
  <si>
    <t>Grande Prêmio do Bahrein</t>
  </si>
  <si>
    <t>Grande Prêmio da Arábia Saudita</t>
  </si>
  <si>
    <t>Grande Prêmio da Austrália</t>
  </si>
  <si>
    <t>Grande Prêmio da Emília-Romanha</t>
  </si>
  <si>
    <t>Grande Prêmio de Miami</t>
  </si>
  <si>
    <t>Grande Prêmio da Espanha</t>
  </si>
  <si>
    <t>Grande Prêmio de Mônaco</t>
  </si>
  <si>
    <t>Grande Prêmio do Azerbaijão</t>
  </si>
  <si>
    <t>Grande Prêmio do Canadá</t>
  </si>
  <si>
    <t>Grande Prêmio da Inglaterra</t>
  </si>
  <si>
    <t>Grande Prêmio da Áustria</t>
  </si>
  <si>
    <t>Grande Prêmio da França</t>
  </si>
  <si>
    <t>Grande Prêmio da Hungria</t>
  </si>
  <si>
    <t>Grande Prêmio da Bélgica</t>
  </si>
  <si>
    <t>Grande Prêmio da Holanda</t>
  </si>
  <si>
    <t>Grande Prêmio da Itália</t>
  </si>
  <si>
    <t>Grande Prêmio de Singapura</t>
  </si>
  <si>
    <t>Grande Prêmio do Japão</t>
  </si>
  <si>
    <t>Grande Prêmio dos EUA</t>
  </si>
  <si>
    <t>Grande Prêmio do México</t>
  </si>
  <si>
    <t>Grande Prêmio de São Paulo</t>
  </si>
  <si>
    <t>Grande Prêmio de Abu Dhabi</t>
  </si>
  <si>
    <t>info_command_desc</t>
  </si>
  <si>
    <t>concat_info</t>
  </si>
  <si>
    <t>Não há eventos</t>
  </si>
  <si>
    <t>endTime_sprint</t>
  </si>
  <si>
    <t>command</t>
  </si>
  <si>
    <t>Lando Norris</t>
  </si>
  <si>
    <t>ID</t>
  </si>
  <si>
    <t>Mônaco</t>
  </si>
  <si>
    <t>Ferrari</t>
  </si>
  <si>
    <t>Holanda</t>
  </si>
  <si>
    <t>Sergio Pérez</t>
  </si>
  <si>
    <t>México</t>
  </si>
  <si>
    <t>Reino Unido</t>
  </si>
  <si>
    <t>Mercedes</t>
  </si>
  <si>
    <t>Espanha</t>
  </si>
  <si>
    <t>Valtteri Bottas</t>
  </si>
  <si>
    <t>Finlândia</t>
  </si>
  <si>
    <t>Esteban Ocon</t>
  </si>
  <si>
    <t>França</t>
  </si>
  <si>
    <t>Kevin Magnussen</t>
  </si>
  <si>
    <t>Dinamarca</t>
  </si>
  <si>
    <t>Daniel Ricciardo</t>
  </si>
  <si>
    <t>Austrália</t>
  </si>
  <si>
    <t>Yuki Tsunoda</t>
  </si>
  <si>
    <t>Japão</t>
  </si>
  <si>
    <t>Pierre Gasly</t>
  </si>
  <si>
    <t>Sebastian Vettel</t>
  </si>
  <si>
    <t>Alemanha</t>
  </si>
  <si>
    <t>Fernando Alonso</t>
  </si>
  <si>
    <t>Alexander Albon</t>
  </si>
  <si>
    <t>Tailândia</t>
  </si>
  <si>
    <t>Guanyu Zhou</t>
  </si>
  <si>
    <t>China</t>
  </si>
  <si>
    <t>Lance Stroll</t>
  </si>
  <si>
    <t>Canadá</t>
  </si>
  <si>
    <t>Mick Schumacher</t>
  </si>
  <si>
    <t>Nico Hulkenberg</t>
  </si>
  <si>
    <t>Nicolas Latifi</t>
  </si>
  <si>
    <t>driver_country</t>
  </si>
  <si>
    <t>driver_name</t>
  </si>
  <si>
    <t>Honda</t>
  </si>
  <si>
    <t>McLaren</t>
  </si>
  <si>
    <t>Alfa Romeo</t>
  </si>
  <si>
    <t>Alpine</t>
  </si>
  <si>
    <t>Renault</t>
  </si>
  <si>
    <t>Haas</t>
  </si>
  <si>
    <t>AlphaTauri</t>
  </si>
  <si>
    <t>Aston Martin</t>
  </si>
  <si>
    <t>Williams</t>
  </si>
  <si>
    <t>manufacturer</t>
  </si>
  <si>
    <t>Red Bull Racing</t>
  </si>
  <si>
    <t>scuderia</t>
  </si>
  <si>
    <t>first_manufacturer</t>
  </si>
  <si>
    <t>second_manufacturer</t>
  </si>
  <si>
    <t>third_manufacturer</t>
  </si>
  <si>
    <t>gpName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</si>
</sst>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0A8E-8765-40C6-B7FF-EEE3426FA942}">
  <dimension ref="A1:S23"/>
  <sheetViews>
    <sheetView tabSelected="1" workbookViewId="0">
      <selection activeCell="B2" sqref="B2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1.28515625" bestFit="1" customWidth="1"/>
    <col min="4" max="4" width="15" bestFit="1" customWidth="1"/>
    <col min="5" max="5" width="14.28515625" bestFit="1" customWidth="1"/>
    <col min="6" max="6" width="11.28515625" bestFit="1" customWidth="1"/>
    <col min="7" max="7" width="15" bestFit="1" customWidth="1"/>
    <col min="8" max="8" width="14.28515625" bestFit="1" customWidth="1"/>
    <col min="9" max="9" width="15.5703125" bestFit="1" customWidth="1"/>
    <col min="10" max="10" width="15" bestFit="1" customWidth="1"/>
    <col min="11" max="11" width="14.28515625" bestFit="1" customWidth="1"/>
    <col min="12" max="12" width="11.28515625" bestFit="1" customWidth="1"/>
    <col min="13" max="13" width="16.28515625" bestFit="1" customWidth="1"/>
    <col min="14" max="14" width="16.28515625" customWidth="1"/>
    <col min="15" max="15" width="15.5703125" bestFit="1" customWidth="1"/>
    <col min="16" max="16" width="16" bestFit="1" customWidth="1"/>
    <col min="17" max="17" width="15.28515625" bestFit="1" customWidth="1"/>
    <col min="18" max="18" width="11.28515625" bestFit="1" customWidth="1"/>
    <col min="19" max="19" width="15.28515625" bestFit="1" customWidth="1"/>
    <col min="20" max="20" width="13.7109375" bestFit="1" customWidth="1"/>
  </cols>
  <sheetData>
    <row r="1" spans="1:19" x14ac:dyDescent="0.25">
      <c r="A1" s="5" t="s">
        <v>265</v>
      </c>
      <c r="B1" s="5" t="s">
        <v>316</v>
      </c>
      <c r="C1" s="5" t="s">
        <v>179</v>
      </c>
      <c r="D1" s="5" t="s">
        <v>169</v>
      </c>
      <c r="E1" s="5" t="s">
        <v>170</v>
      </c>
      <c r="F1" s="5" t="s">
        <v>180</v>
      </c>
      <c r="G1" s="5" t="s">
        <v>171</v>
      </c>
      <c r="H1" s="5" t="s">
        <v>172</v>
      </c>
      <c r="I1" s="5" t="s">
        <v>181</v>
      </c>
      <c r="J1" s="5" t="s">
        <v>173</v>
      </c>
      <c r="K1" s="5" t="s">
        <v>174</v>
      </c>
      <c r="L1" s="5" t="s">
        <v>184</v>
      </c>
      <c r="M1" s="5" t="s">
        <v>185</v>
      </c>
      <c r="N1" s="5" t="s">
        <v>264</v>
      </c>
      <c r="O1" s="5" t="s">
        <v>182</v>
      </c>
      <c r="P1" s="5" t="s">
        <v>177</v>
      </c>
      <c r="Q1" s="5" t="s">
        <v>178</v>
      </c>
      <c r="R1" s="5" t="s">
        <v>183</v>
      </c>
      <c r="S1" s="5" t="s">
        <v>175</v>
      </c>
    </row>
    <row r="2" spans="1:19" x14ac:dyDescent="0.25">
      <c r="A2" s="6" t="s">
        <v>186</v>
      </c>
      <c r="B2" s="6" t="s">
        <v>239</v>
      </c>
      <c r="C2" s="7">
        <v>44638</v>
      </c>
      <c r="D2" s="9">
        <v>0.375</v>
      </c>
      <c r="E2" s="9">
        <v>0.41666666666666669</v>
      </c>
      <c r="F2" s="7">
        <v>44638</v>
      </c>
      <c r="G2" s="9">
        <v>0.5</v>
      </c>
      <c r="H2" s="9">
        <v>0.54166666666666663</v>
      </c>
      <c r="I2" s="7">
        <v>44639</v>
      </c>
      <c r="J2" s="9">
        <v>0.375</v>
      </c>
      <c r="K2" s="9">
        <v>0.41666666666666669</v>
      </c>
      <c r="L2" s="5"/>
      <c r="M2" s="9"/>
      <c r="N2" s="10"/>
      <c r="O2" s="7">
        <v>44639</v>
      </c>
      <c r="P2" s="9">
        <v>0.5</v>
      </c>
      <c r="Q2" s="9">
        <v>0.54166666666666663</v>
      </c>
      <c r="R2" s="7">
        <v>44640</v>
      </c>
      <c r="S2" s="9">
        <v>0.5</v>
      </c>
    </row>
    <row r="3" spans="1:19" x14ac:dyDescent="0.25">
      <c r="A3" s="6" t="s">
        <v>204</v>
      </c>
      <c r="B3" s="6" t="s">
        <v>240</v>
      </c>
      <c r="C3" s="7">
        <v>44645</v>
      </c>
      <c r="D3" s="9">
        <v>0.45833333333333331</v>
      </c>
      <c r="E3" s="9">
        <v>0.5</v>
      </c>
      <c r="F3" s="7">
        <v>44645</v>
      </c>
      <c r="G3" s="9">
        <v>0.58333333333333337</v>
      </c>
      <c r="H3" s="9">
        <v>0.625</v>
      </c>
      <c r="I3" s="7">
        <v>44646</v>
      </c>
      <c r="J3" s="9">
        <v>0.45833333333333331</v>
      </c>
      <c r="K3" s="9">
        <v>0.5</v>
      </c>
      <c r="L3" s="5"/>
      <c r="M3" s="9"/>
      <c r="N3" s="9"/>
      <c r="O3" s="7">
        <v>44646</v>
      </c>
      <c r="P3" s="9">
        <v>0.58333333333333337</v>
      </c>
      <c r="Q3" s="9">
        <v>0.625</v>
      </c>
      <c r="R3" s="7">
        <v>44647</v>
      </c>
      <c r="S3" s="9">
        <v>0.58333333333333337</v>
      </c>
    </row>
    <row r="4" spans="1:19" x14ac:dyDescent="0.25">
      <c r="A4" s="6" t="s">
        <v>194</v>
      </c>
      <c r="B4" s="6" t="s">
        <v>241</v>
      </c>
      <c r="C4" s="7">
        <v>44659</v>
      </c>
      <c r="D4" s="9">
        <v>0</v>
      </c>
      <c r="E4" s="9">
        <v>4.1666666666666664E-2</v>
      </c>
      <c r="F4" s="7">
        <v>44659</v>
      </c>
      <c r="G4" s="9">
        <v>0.125</v>
      </c>
      <c r="H4" s="9">
        <v>0.16666666666666666</v>
      </c>
      <c r="I4" s="7">
        <v>44660</v>
      </c>
      <c r="J4" s="9">
        <v>0</v>
      </c>
      <c r="K4" s="9">
        <v>4.1666666666666664E-2</v>
      </c>
      <c r="L4" s="5"/>
      <c r="M4" s="9"/>
      <c r="N4" s="9"/>
      <c r="O4" s="7">
        <v>44660</v>
      </c>
      <c r="P4" s="9">
        <v>0.125</v>
      </c>
      <c r="Q4" s="9">
        <v>0.16666666666666666</v>
      </c>
      <c r="R4" s="7">
        <v>44661</v>
      </c>
      <c r="S4" s="9">
        <v>8.3333333333333329E-2</v>
      </c>
    </row>
    <row r="5" spans="1:19" x14ac:dyDescent="0.25">
      <c r="A5" s="6" t="s">
        <v>207</v>
      </c>
      <c r="B5" s="6" t="s">
        <v>242</v>
      </c>
      <c r="C5" s="7">
        <v>44673</v>
      </c>
      <c r="D5" s="9">
        <v>0.35416666666666669</v>
      </c>
      <c r="E5" s="9">
        <v>0.39583333333333331</v>
      </c>
      <c r="F5" s="7">
        <v>44673</v>
      </c>
      <c r="G5" s="9">
        <v>0.5</v>
      </c>
      <c r="H5" s="9">
        <v>0.54166666666666663</v>
      </c>
      <c r="I5" s="7">
        <v>44674</v>
      </c>
      <c r="J5" s="9">
        <v>0.3125</v>
      </c>
      <c r="K5" s="9">
        <v>0.35416666666666669</v>
      </c>
      <c r="L5" s="7">
        <v>44674</v>
      </c>
      <c r="M5" s="9">
        <v>0.47916666666666669</v>
      </c>
      <c r="N5" s="9">
        <v>0.52083333333333337</v>
      </c>
      <c r="O5" s="5" t="s">
        <v>263</v>
      </c>
      <c r="P5" s="9"/>
      <c r="Q5" s="9"/>
      <c r="R5" s="7">
        <v>44675</v>
      </c>
      <c r="S5" s="9">
        <v>0.41666666666666669</v>
      </c>
    </row>
    <row r="6" spans="1:19" x14ac:dyDescent="0.25">
      <c r="A6" s="6" t="s">
        <v>191</v>
      </c>
      <c r="B6" s="6" t="s">
        <v>243</v>
      </c>
      <c r="C6" s="7">
        <v>44687</v>
      </c>
      <c r="D6" s="9">
        <v>0.64583333333333337</v>
      </c>
      <c r="E6" s="9">
        <v>0.6875</v>
      </c>
      <c r="F6" s="7">
        <f>C6</f>
        <v>44687</v>
      </c>
      <c r="G6" s="9">
        <v>0.77083333333333337</v>
      </c>
      <c r="H6" s="9">
        <v>0.8125</v>
      </c>
      <c r="I6" s="7">
        <v>44688</v>
      </c>
      <c r="J6" s="9">
        <v>0.58333333333333337</v>
      </c>
      <c r="K6" s="9">
        <v>0.625</v>
      </c>
      <c r="L6" s="5"/>
      <c r="M6" s="9"/>
      <c r="N6" s="9"/>
      <c r="O6" s="7">
        <v>44688</v>
      </c>
      <c r="P6" s="9">
        <v>0.70833333333333337</v>
      </c>
      <c r="Q6" s="9">
        <v>0.75</v>
      </c>
      <c r="R6" s="7">
        <v>44689</v>
      </c>
      <c r="S6" s="9">
        <v>0.6875</v>
      </c>
    </row>
    <row r="7" spans="1:19" x14ac:dyDescent="0.25">
      <c r="A7" s="6" t="s">
        <v>195</v>
      </c>
      <c r="B7" s="6" t="s">
        <v>244</v>
      </c>
      <c r="C7" s="7">
        <v>44701</v>
      </c>
      <c r="D7" s="9">
        <v>0.375</v>
      </c>
      <c r="E7" s="9">
        <v>0.41666666666666669</v>
      </c>
      <c r="F7" s="7">
        <f t="shared" ref="F7:F21" si="0">C7</f>
        <v>44701</v>
      </c>
      <c r="G7" s="9">
        <v>0.5</v>
      </c>
      <c r="H7" s="9">
        <v>0.54166666666666663</v>
      </c>
      <c r="I7" s="7">
        <v>44702</v>
      </c>
      <c r="J7" s="9">
        <v>0.33333333333333331</v>
      </c>
      <c r="K7" s="9">
        <v>0.375</v>
      </c>
      <c r="L7" s="5"/>
      <c r="M7" s="9"/>
      <c r="N7" s="9"/>
      <c r="O7" s="7">
        <v>44702</v>
      </c>
      <c r="P7" s="9">
        <v>0.45833333333333331</v>
      </c>
      <c r="Q7" s="9">
        <v>0.5</v>
      </c>
      <c r="R7" s="7">
        <v>44703</v>
      </c>
      <c r="S7" s="9">
        <v>0.41666666666666669</v>
      </c>
    </row>
    <row r="8" spans="1:19" x14ac:dyDescent="0.25">
      <c r="A8" s="6" t="s">
        <v>192</v>
      </c>
      <c r="B8" s="6" t="s">
        <v>245</v>
      </c>
      <c r="C8" s="7">
        <v>44708</v>
      </c>
      <c r="D8" s="9">
        <v>0.375</v>
      </c>
      <c r="E8" s="9">
        <v>0.41666666666666669</v>
      </c>
      <c r="F8" s="7">
        <f t="shared" si="0"/>
        <v>44708</v>
      </c>
      <c r="G8" s="9">
        <v>0.5</v>
      </c>
      <c r="H8" s="9">
        <v>0.54166666666666663</v>
      </c>
      <c r="I8" s="7">
        <v>44709</v>
      </c>
      <c r="J8" s="9">
        <v>0.33333333333333331</v>
      </c>
      <c r="K8" s="9">
        <v>0.375</v>
      </c>
      <c r="L8" s="5"/>
      <c r="M8" s="9"/>
      <c r="N8" s="9"/>
      <c r="O8" s="7">
        <v>44709</v>
      </c>
      <c r="P8" s="9">
        <v>0.45833333333333331</v>
      </c>
      <c r="Q8" s="9">
        <v>0.5</v>
      </c>
      <c r="R8" s="7">
        <v>44710</v>
      </c>
      <c r="S8" s="9">
        <v>0.41666666666666669</v>
      </c>
    </row>
    <row r="9" spans="1:19" x14ac:dyDescent="0.25">
      <c r="A9" s="6" t="s">
        <v>187</v>
      </c>
      <c r="B9" s="6" t="s">
        <v>246</v>
      </c>
      <c r="C9" s="7">
        <v>44722</v>
      </c>
      <c r="D9" s="9">
        <v>0.375</v>
      </c>
      <c r="E9" s="9">
        <v>0.41666666666666669</v>
      </c>
      <c r="F9" s="7">
        <f t="shared" si="0"/>
        <v>44722</v>
      </c>
      <c r="G9" s="9">
        <v>0.5</v>
      </c>
      <c r="H9" s="9">
        <v>0.54166666666666663</v>
      </c>
      <c r="I9" s="7">
        <f>F9+1</f>
        <v>44723</v>
      </c>
      <c r="J9" s="9">
        <v>0.33333333333333331</v>
      </c>
      <c r="K9" s="9">
        <v>0.375</v>
      </c>
      <c r="L9" s="5"/>
      <c r="M9" s="9"/>
      <c r="N9" s="9"/>
      <c r="O9" s="7">
        <v>44723</v>
      </c>
      <c r="P9" s="9">
        <v>0.45833333333333331</v>
      </c>
      <c r="Q9" s="9">
        <v>0.5</v>
      </c>
      <c r="R9" s="7">
        <v>44724</v>
      </c>
      <c r="S9" s="9">
        <v>0.33333333333333331</v>
      </c>
    </row>
    <row r="10" spans="1:19" x14ac:dyDescent="0.25">
      <c r="A10" s="8" t="s">
        <v>188</v>
      </c>
      <c r="B10" s="8" t="s">
        <v>247</v>
      </c>
      <c r="C10" s="7">
        <v>44729</v>
      </c>
      <c r="D10" s="9">
        <v>0.625</v>
      </c>
      <c r="E10" s="9">
        <v>0.66666666666666663</v>
      </c>
      <c r="F10" s="7">
        <f t="shared" si="0"/>
        <v>44729</v>
      </c>
      <c r="G10" s="9">
        <v>0.75</v>
      </c>
      <c r="H10" s="9">
        <v>0.79166666666666663</v>
      </c>
      <c r="I10" s="7">
        <f t="shared" ref="I10:I23" si="1">F10+1</f>
        <v>44730</v>
      </c>
      <c r="J10" s="9">
        <v>0.58333333333333337</v>
      </c>
      <c r="K10" s="9">
        <v>0.625</v>
      </c>
      <c r="L10" s="5"/>
      <c r="M10" s="9"/>
      <c r="N10" s="9"/>
      <c r="O10" s="7">
        <v>44730</v>
      </c>
      <c r="P10" s="9">
        <v>0.70833333333333337</v>
      </c>
      <c r="Q10" s="9">
        <v>0.75</v>
      </c>
      <c r="R10" s="7">
        <v>44731</v>
      </c>
      <c r="S10" s="9">
        <v>0.625</v>
      </c>
    </row>
    <row r="11" spans="1:19" x14ac:dyDescent="0.25">
      <c r="A11" s="8" t="s">
        <v>196</v>
      </c>
      <c r="B11" s="8" t="s">
        <v>248</v>
      </c>
      <c r="C11" s="7">
        <v>44743</v>
      </c>
      <c r="D11" s="9">
        <v>0.375</v>
      </c>
      <c r="E11" s="9">
        <v>0.41666666666666669</v>
      </c>
      <c r="F11" s="7">
        <f t="shared" si="0"/>
        <v>44743</v>
      </c>
      <c r="G11" s="9">
        <v>0.5</v>
      </c>
      <c r="H11" s="9">
        <v>0.54166666666666663</v>
      </c>
      <c r="I11" s="7">
        <f t="shared" si="1"/>
        <v>44744</v>
      </c>
      <c r="J11" s="9">
        <v>0.45833333333333331</v>
      </c>
      <c r="K11" s="9">
        <v>0.5</v>
      </c>
      <c r="L11" s="5"/>
      <c r="M11" s="9"/>
      <c r="N11" s="9"/>
      <c r="O11" s="7">
        <v>44744</v>
      </c>
      <c r="P11" s="9">
        <v>0.45833333333333331</v>
      </c>
      <c r="Q11" s="9">
        <v>0.5</v>
      </c>
      <c r="R11" s="7">
        <v>44745</v>
      </c>
      <c r="S11" s="9">
        <v>0.45833333333333331</v>
      </c>
    </row>
    <row r="12" spans="1:19" x14ac:dyDescent="0.25">
      <c r="A12" s="8" t="s">
        <v>197</v>
      </c>
      <c r="B12" s="8" t="s">
        <v>249</v>
      </c>
      <c r="C12" s="7">
        <v>44750</v>
      </c>
      <c r="D12" s="9">
        <v>0.35416666666666669</v>
      </c>
      <c r="E12" s="9">
        <v>0.39583333333333331</v>
      </c>
      <c r="F12" s="7">
        <v>44751</v>
      </c>
      <c r="G12" s="9">
        <v>0.3125</v>
      </c>
      <c r="H12" s="9">
        <v>0.35416666666666669</v>
      </c>
      <c r="I12" s="5" t="s">
        <v>263</v>
      </c>
      <c r="J12" s="9"/>
      <c r="K12" s="9"/>
      <c r="L12" s="7">
        <v>44751</v>
      </c>
      <c r="M12" s="9">
        <v>0.47916666666666669</v>
      </c>
      <c r="N12" s="9">
        <v>0.52083333333333337</v>
      </c>
      <c r="O12" s="5" t="s">
        <v>263</v>
      </c>
      <c r="P12" s="9"/>
      <c r="Q12" s="9"/>
      <c r="R12" s="7">
        <v>44752</v>
      </c>
      <c r="S12" s="9">
        <v>0.41666666666666669</v>
      </c>
    </row>
    <row r="13" spans="1:19" x14ac:dyDescent="0.25">
      <c r="A13" s="8" t="s">
        <v>198</v>
      </c>
      <c r="B13" s="8" t="s">
        <v>250</v>
      </c>
      <c r="C13" s="7">
        <v>44764</v>
      </c>
      <c r="D13" s="9">
        <v>0.375</v>
      </c>
      <c r="E13" s="9">
        <v>0.41666666666666669</v>
      </c>
      <c r="F13" s="7">
        <f t="shared" si="0"/>
        <v>44764</v>
      </c>
      <c r="G13" s="9">
        <v>0.5</v>
      </c>
      <c r="H13" s="9">
        <v>0.54166666666666663</v>
      </c>
      <c r="I13" s="7">
        <f t="shared" si="1"/>
        <v>44765</v>
      </c>
      <c r="J13" s="9">
        <v>0.33333333333333331</v>
      </c>
      <c r="K13" s="9">
        <v>0.375</v>
      </c>
      <c r="L13" s="5"/>
      <c r="M13" s="9"/>
      <c r="N13" s="9"/>
      <c r="O13" s="7">
        <v>44765</v>
      </c>
      <c r="P13" s="9">
        <v>0.45833333333333331</v>
      </c>
      <c r="Q13" s="9">
        <v>0.5</v>
      </c>
      <c r="R13" s="7">
        <v>44766</v>
      </c>
      <c r="S13" s="9">
        <v>0.41666666666666669</v>
      </c>
    </row>
    <row r="14" spans="1:19" x14ac:dyDescent="0.25">
      <c r="A14" s="8" t="s">
        <v>199</v>
      </c>
      <c r="B14" s="8" t="s">
        <v>251</v>
      </c>
      <c r="C14" s="7">
        <v>44771</v>
      </c>
      <c r="D14" s="9">
        <v>0.375</v>
      </c>
      <c r="E14" s="9">
        <v>0.41666666666666669</v>
      </c>
      <c r="F14" s="7">
        <f t="shared" si="0"/>
        <v>44771</v>
      </c>
      <c r="G14" s="9">
        <v>0.5</v>
      </c>
      <c r="H14" s="9">
        <v>0.54166666666666663</v>
      </c>
      <c r="I14" s="7">
        <f t="shared" si="1"/>
        <v>44772</v>
      </c>
      <c r="J14" s="9">
        <v>0.33333333333333331</v>
      </c>
      <c r="K14" s="9">
        <v>0.375</v>
      </c>
      <c r="L14" s="5"/>
      <c r="M14" s="9"/>
      <c r="N14" s="9"/>
      <c r="O14" s="7">
        <v>44772</v>
      </c>
      <c r="P14" s="9">
        <v>0.45833333333333331</v>
      </c>
      <c r="Q14" s="9">
        <v>0.5</v>
      </c>
      <c r="R14" s="7">
        <v>44773</v>
      </c>
      <c r="S14" s="9">
        <v>0.41666666666666669</v>
      </c>
    </row>
    <row r="15" spans="1:19" x14ac:dyDescent="0.25">
      <c r="A15" s="6" t="s">
        <v>200</v>
      </c>
      <c r="B15" s="6" t="s">
        <v>252</v>
      </c>
      <c r="C15" s="7">
        <v>44799</v>
      </c>
      <c r="D15" s="9">
        <v>0.375</v>
      </c>
      <c r="E15" s="9">
        <v>0.41666666666666669</v>
      </c>
      <c r="F15" s="7">
        <f t="shared" si="0"/>
        <v>44799</v>
      </c>
      <c r="G15" s="9">
        <v>0.5</v>
      </c>
      <c r="H15" s="9">
        <v>0.54166666666666663</v>
      </c>
      <c r="I15" s="7">
        <f t="shared" si="1"/>
        <v>44800</v>
      </c>
      <c r="J15" s="9">
        <v>0.33333333333333331</v>
      </c>
      <c r="K15" s="9">
        <v>0.375</v>
      </c>
      <c r="L15" s="5"/>
      <c r="M15" s="9"/>
      <c r="N15" s="9"/>
      <c r="O15" s="7">
        <v>44800</v>
      </c>
      <c r="P15" s="9">
        <v>0.45833333333333331</v>
      </c>
      <c r="Q15" s="9">
        <v>0.5</v>
      </c>
      <c r="R15" s="7">
        <v>44801</v>
      </c>
      <c r="S15" s="9">
        <v>0.41666666666666669</v>
      </c>
    </row>
    <row r="16" spans="1:19" x14ac:dyDescent="0.25">
      <c r="A16" s="6" t="s">
        <v>201</v>
      </c>
      <c r="B16" s="6" t="s">
        <v>253</v>
      </c>
      <c r="C16" s="7">
        <v>44806</v>
      </c>
      <c r="D16" s="9">
        <v>0.375</v>
      </c>
      <c r="E16" s="9">
        <v>0.41666666666666669</v>
      </c>
      <c r="F16" s="7">
        <f t="shared" si="0"/>
        <v>44806</v>
      </c>
      <c r="G16" s="9">
        <v>0.5</v>
      </c>
      <c r="H16" s="9">
        <v>0.54166666666666663</v>
      </c>
      <c r="I16" s="7">
        <f t="shared" si="1"/>
        <v>44807</v>
      </c>
      <c r="J16" s="9">
        <v>0.33333333333333331</v>
      </c>
      <c r="K16" s="9">
        <v>0.375</v>
      </c>
      <c r="L16" s="5"/>
      <c r="M16" s="9"/>
      <c r="N16" s="9"/>
      <c r="O16" s="7">
        <v>44807</v>
      </c>
      <c r="P16" s="9">
        <v>0.45833333333333331</v>
      </c>
      <c r="Q16" s="9">
        <v>0.5</v>
      </c>
      <c r="R16" s="7">
        <v>44808</v>
      </c>
      <c r="S16" s="9">
        <v>0.41666666666666669</v>
      </c>
    </row>
    <row r="17" spans="1:19" x14ac:dyDescent="0.25">
      <c r="A17" s="6" t="s">
        <v>202</v>
      </c>
      <c r="B17" s="6" t="s">
        <v>254</v>
      </c>
      <c r="C17" s="7">
        <v>44813</v>
      </c>
      <c r="D17" s="9">
        <v>0.375</v>
      </c>
      <c r="E17" s="9">
        <v>0.41666666666666669</v>
      </c>
      <c r="F17" s="7">
        <f t="shared" si="0"/>
        <v>44813</v>
      </c>
      <c r="G17" s="9">
        <v>0.5</v>
      </c>
      <c r="H17" s="9">
        <v>0.54166666666666663</v>
      </c>
      <c r="I17" s="7">
        <f t="shared" si="1"/>
        <v>44814</v>
      </c>
      <c r="J17" s="9">
        <v>0.33333333333333331</v>
      </c>
      <c r="K17" s="9">
        <v>0.375</v>
      </c>
      <c r="L17" s="5"/>
      <c r="M17" s="9"/>
      <c r="N17" s="9"/>
      <c r="O17" s="7">
        <v>44814</v>
      </c>
      <c r="P17" s="9">
        <v>0.45833333333333331</v>
      </c>
      <c r="Q17" s="9">
        <v>0.5</v>
      </c>
      <c r="R17" s="7">
        <v>44815</v>
      </c>
      <c r="S17" s="9">
        <v>0.41666666666666669</v>
      </c>
    </row>
    <row r="18" spans="1:19" x14ac:dyDescent="0.25">
      <c r="A18" s="6" t="s">
        <v>193</v>
      </c>
      <c r="B18" s="6" t="s">
        <v>255</v>
      </c>
      <c r="C18" s="7">
        <v>44834</v>
      </c>
      <c r="D18" s="9">
        <v>0.29166666666666669</v>
      </c>
      <c r="E18" s="9">
        <v>0.33333333333333331</v>
      </c>
      <c r="F18" s="7">
        <f t="shared" si="0"/>
        <v>44834</v>
      </c>
      <c r="G18" s="9">
        <v>0.41666666666666669</v>
      </c>
      <c r="H18" s="9">
        <v>0.45833333333333331</v>
      </c>
      <c r="I18" s="7">
        <f t="shared" si="1"/>
        <v>44835</v>
      </c>
      <c r="J18" s="9">
        <v>0.29166666666666669</v>
      </c>
      <c r="K18" s="9">
        <v>0.33333333333333331</v>
      </c>
      <c r="L18" s="5"/>
      <c r="M18" s="9"/>
      <c r="N18" s="9"/>
      <c r="O18" s="7">
        <v>44835</v>
      </c>
      <c r="P18" s="9">
        <v>0.41666666666666669</v>
      </c>
      <c r="Q18" s="9">
        <v>0.45833333333333331</v>
      </c>
      <c r="R18" s="7">
        <v>44836</v>
      </c>
      <c r="S18" s="9">
        <v>0.375</v>
      </c>
    </row>
    <row r="19" spans="1:19" x14ac:dyDescent="0.25">
      <c r="A19" s="6" t="s">
        <v>189</v>
      </c>
      <c r="B19" s="6" t="s">
        <v>256</v>
      </c>
      <c r="C19" s="7">
        <v>44841</v>
      </c>
      <c r="D19" s="9">
        <v>4.1666666666666664E-2</v>
      </c>
      <c r="E19" s="9">
        <v>8.3333333333333329E-2</v>
      </c>
      <c r="F19" s="7">
        <f t="shared" si="0"/>
        <v>44841</v>
      </c>
      <c r="G19" s="9">
        <v>0.16666666666666666</v>
      </c>
      <c r="H19" s="9">
        <v>0.20833333333333334</v>
      </c>
      <c r="I19" s="7">
        <f t="shared" si="1"/>
        <v>44842</v>
      </c>
      <c r="J19" s="9">
        <v>4.1666666666666664E-2</v>
      </c>
      <c r="K19" s="9">
        <v>8.3333333333333329E-2</v>
      </c>
      <c r="L19" s="5"/>
      <c r="M19" s="9"/>
      <c r="N19" s="9"/>
      <c r="O19" s="7">
        <v>44842</v>
      </c>
      <c r="P19" s="9">
        <v>0.16666666666666666</v>
      </c>
      <c r="Q19" s="9">
        <v>0.20833333333333334</v>
      </c>
      <c r="R19" s="7">
        <v>44843</v>
      </c>
      <c r="S19" s="9">
        <v>8.3333333333333329E-2</v>
      </c>
    </row>
    <row r="20" spans="1:19" x14ac:dyDescent="0.25">
      <c r="A20" s="6" t="s">
        <v>203</v>
      </c>
      <c r="B20" s="6" t="s">
        <v>257</v>
      </c>
      <c r="C20" s="7">
        <v>44855</v>
      </c>
      <c r="D20" s="9">
        <v>0.66666666666666663</v>
      </c>
      <c r="E20" s="9">
        <v>0.70833333333333337</v>
      </c>
      <c r="F20" s="7">
        <f t="shared" si="0"/>
        <v>44855</v>
      </c>
      <c r="G20" s="9">
        <v>0.79166666666666663</v>
      </c>
      <c r="H20" s="9">
        <v>0.83333333333333337</v>
      </c>
      <c r="I20" s="7">
        <f t="shared" si="1"/>
        <v>44856</v>
      </c>
      <c r="J20" s="9">
        <v>0.66666666666666663</v>
      </c>
      <c r="K20" s="9">
        <v>0.70833333333333337</v>
      </c>
      <c r="L20" s="5"/>
      <c r="M20" s="9"/>
      <c r="N20" s="9"/>
      <c r="O20" s="7">
        <v>44856</v>
      </c>
      <c r="P20" s="9">
        <v>0.79166666666666663</v>
      </c>
      <c r="Q20" s="9">
        <v>0.83333333333333337</v>
      </c>
      <c r="R20" s="7">
        <v>44857</v>
      </c>
      <c r="S20" s="9">
        <v>0.66666666666666663</v>
      </c>
    </row>
    <row r="21" spans="1:19" x14ac:dyDescent="0.25">
      <c r="A21" s="6" t="s">
        <v>190</v>
      </c>
      <c r="B21" s="6" t="s">
        <v>258</v>
      </c>
      <c r="C21" s="7">
        <v>44862</v>
      </c>
      <c r="D21" s="9">
        <v>0.58333333333333337</v>
      </c>
      <c r="E21" s="9">
        <v>0.625</v>
      </c>
      <c r="F21" s="7">
        <f t="shared" si="0"/>
        <v>44862</v>
      </c>
      <c r="G21" s="9">
        <v>0.70833333333333337</v>
      </c>
      <c r="H21" s="9">
        <v>0.75</v>
      </c>
      <c r="I21" s="7">
        <f t="shared" si="1"/>
        <v>44863</v>
      </c>
      <c r="J21" s="9">
        <v>0.58333333333333337</v>
      </c>
      <c r="K21" s="9">
        <v>0.625</v>
      </c>
      <c r="L21" s="5"/>
      <c r="M21" s="9"/>
      <c r="N21" s="9"/>
      <c r="O21" s="7">
        <v>44863</v>
      </c>
      <c r="P21" s="9">
        <v>0.70833333333333337</v>
      </c>
      <c r="Q21" s="9">
        <v>0.75</v>
      </c>
      <c r="R21" s="7">
        <v>44864</v>
      </c>
      <c r="S21" s="9">
        <v>0.66666666666666663</v>
      </c>
    </row>
    <row r="22" spans="1:19" x14ac:dyDescent="0.25">
      <c r="A22" s="6" t="s">
        <v>205</v>
      </c>
      <c r="B22" s="6" t="s">
        <v>259</v>
      </c>
      <c r="C22" s="7">
        <v>44876</v>
      </c>
      <c r="D22" s="9">
        <v>0.52083333333333337</v>
      </c>
      <c r="E22" s="9">
        <v>0.5625</v>
      </c>
      <c r="F22" s="7">
        <v>44877</v>
      </c>
      <c r="G22" s="9">
        <v>0.66666666666666663</v>
      </c>
      <c r="H22" s="9">
        <v>0.70833333333333337</v>
      </c>
      <c r="I22" s="5" t="s">
        <v>263</v>
      </c>
      <c r="J22" s="9"/>
      <c r="K22" s="9"/>
      <c r="L22" s="7">
        <v>44877</v>
      </c>
      <c r="M22" s="9">
        <v>0.6875</v>
      </c>
      <c r="N22" s="9">
        <v>0.72916666666666663</v>
      </c>
      <c r="O22" s="7">
        <v>44876</v>
      </c>
      <c r="P22" s="9">
        <v>0.66666666666666663</v>
      </c>
      <c r="Q22" s="9">
        <v>0.70833333333333337</v>
      </c>
      <c r="R22" s="7">
        <v>44878</v>
      </c>
      <c r="S22" s="9">
        <v>0.625</v>
      </c>
    </row>
    <row r="23" spans="1:19" x14ac:dyDescent="0.25">
      <c r="A23" s="6" t="s">
        <v>206</v>
      </c>
      <c r="B23" s="6" t="s">
        <v>260</v>
      </c>
      <c r="C23" s="7">
        <v>44883</v>
      </c>
      <c r="D23" s="9">
        <v>0.29166666666666669</v>
      </c>
      <c r="E23" s="9">
        <v>0.33333333333333331</v>
      </c>
      <c r="F23" s="7">
        <v>44883</v>
      </c>
      <c r="G23" s="9">
        <v>0.41666666666666669</v>
      </c>
      <c r="H23" s="9">
        <v>0.45833333333333331</v>
      </c>
      <c r="I23" s="7">
        <f t="shared" si="1"/>
        <v>44884</v>
      </c>
      <c r="J23" s="9">
        <v>0.33333333333333331</v>
      </c>
      <c r="K23" s="9">
        <v>0.375</v>
      </c>
      <c r="L23" s="5"/>
      <c r="M23" s="9"/>
      <c r="N23" s="9"/>
      <c r="O23" s="7">
        <v>44884</v>
      </c>
      <c r="P23" s="9">
        <v>0.45833333333333331</v>
      </c>
      <c r="Q23" s="9">
        <v>0.5</v>
      </c>
      <c r="R23" s="7">
        <v>44885</v>
      </c>
      <c r="S23" s="9">
        <v>0.41666666666666669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6BB1-5CF4-4A1E-A71B-3E349CA69F1B}">
  <sheetPr codeName="Planilha2"/>
  <dimension ref="A1:J23"/>
  <sheetViews>
    <sheetView workbookViewId="0">
      <selection activeCell="C3" sqref="C3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23.42578125" bestFit="1" customWidth="1"/>
    <col min="4" max="4" width="10.7109375" bestFit="1" customWidth="1"/>
    <col min="5" max="5" width="15.5703125" bestFit="1" customWidth="1"/>
    <col min="6" max="6" width="14.28515625" bestFit="1" customWidth="1"/>
    <col min="7" max="7" width="14.7109375" bestFit="1" customWidth="1"/>
    <col min="8" max="8" width="17.85546875" bestFit="1" customWidth="1"/>
    <col min="9" max="9" width="20.5703125" bestFit="1" customWidth="1"/>
    <col min="10" max="10" width="18.5703125" bestFit="1" customWidth="1"/>
  </cols>
  <sheetData>
    <row r="1" spans="1:10" x14ac:dyDescent="0.25">
      <c r="A1" t="s">
        <v>167</v>
      </c>
      <c r="B1" t="s">
        <v>168</v>
      </c>
      <c r="C1" t="s">
        <v>93</v>
      </c>
      <c r="D1" t="s">
        <v>166</v>
      </c>
      <c r="E1" t="s">
        <v>230</v>
      </c>
      <c r="F1" t="s">
        <v>231</v>
      </c>
      <c r="G1" t="s">
        <v>232</v>
      </c>
      <c r="H1" t="s">
        <v>313</v>
      </c>
      <c r="I1" t="s">
        <v>314</v>
      </c>
      <c r="J1" t="s">
        <v>315</v>
      </c>
    </row>
    <row r="2" spans="1:10" x14ac:dyDescent="0.25">
      <c r="A2" s="2">
        <v>44640</v>
      </c>
      <c r="B2" t="s">
        <v>0</v>
      </c>
      <c r="C2" t="s">
        <v>77</v>
      </c>
      <c r="D2" s="2" t="str">
        <f ca="1">IF(A2-TODAY() &lt; 0,"Resultados",IF(A2-TODAY() &gt; 0,"Horários","Current GP"))</f>
        <v>Resultados</v>
      </c>
      <c r="E2" t="s">
        <v>233</v>
      </c>
      <c r="F2" t="s">
        <v>234</v>
      </c>
      <c r="G2" t="s">
        <v>235</v>
      </c>
      <c r="H2" t="str">
        <f>VLOOKUP(E2,db_drivers!$B:$D,3,0)</f>
        <v>Ferrari</v>
      </c>
      <c r="I2" t="str">
        <f>VLOOKUP(F2,db_drivers!$B:$D,3,0)</f>
        <v>Ferrari</v>
      </c>
      <c r="J2" t="str">
        <f>VLOOKUP(G2,db_drivers!$B:$D,3,0)</f>
        <v>Mercedes</v>
      </c>
    </row>
    <row r="3" spans="1:10" x14ac:dyDescent="0.25">
      <c r="A3" s="2">
        <v>44647</v>
      </c>
      <c r="B3" t="s">
        <v>6</v>
      </c>
      <c r="C3" t="s">
        <v>78</v>
      </c>
      <c r="D3" s="2" t="str">
        <f t="shared" ref="D3:D23" ca="1" si="0">IF(A3-TODAY() &lt; 0,"Resultados",IF(A3-TODAY() &gt; 0,"Horários","Current GP"))</f>
        <v>Resultados</v>
      </c>
      <c r="E3" t="s">
        <v>236</v>
      </c>
      <c r="F3" t="s">
        <v>233</v>
      </c>
      <c r="G3" t="s">
        <v>234</v>
      </c>
      <c r="H3" t="str">
        <f>VLOOKUP(E3,db_drivers!$B:$D,3,0)</f>
        <v>Red Bull Racing</v>
      </c>
      <c r="I3" t="str">
        <f>VLOOKUP(F3,db_drivers!$B:$D,3,0)</f>
        <v>Ferrari</v>
      </c>
      <c r="J3" t="str">
        <f>VLOOKUP(G3,db_drivers!$B:$D,3,0)</f>
        <v>Ferrari</v>
      </c>
    </row>
    <row r="4" spans="1:10" x14ac:dyDescent="0.25">
      <c r="A4" s="2">
        <v>44661</v>
      </c>
      <c r="B4" t="s">
        <v>12</v>
      </c>
      <c r="C4" t="s">
        <v>79</v>
      </c>
      <c r="D4" s="2" t="str">
        <f t="shared" ca="1" si="0"/>
        <v>Resultados</v>
      </c>
      <c r="E4" t="s">
        <v>233</v>
      </c>
      <c r="F4" t="s">
        <v>271</v>
      </c>
      <c r="G4" t="s">
        <v>237</v>
      </c>
      <c r="H4" t="str">
        <f>VLOOKUP(E4,db_drivers!$B:$D,3,0)</f>
        <v>Ferrari</v>
      </c>
      <c r="I4" t="str">
        <f>VLOOKUP(F4,db_drivers!$B:$D,3,0)</f>
        <v>Red Bull Racing</v>
      </c>
      <c r="J4" t="str">
        <f>VLOOKUP(G4,db_drivers!$B:$D,3,0)</f>
        <v>Mercedes</v>
      </c>
    </row>
    <row r="5" spans="1:10" x14ac:dyDescent="0.25">
      <c r="A5" s="2">
        <v>44675</v>
      </c>
      <c r="B5" t="s">
        <v>18</v>
      </c>
      <c r="C5" t="s">
        <v>80</v>
      </c>
      <c r="D5" s="2" t="str">
        <f t="shared" ca="1" si="0"/>
        <v>Resultados</v>
      </c>
      <c r="E5" t="s">
        <v>236</v>
      </c>
      <c r="F5" t="s">
        <v>271</v>
      </c>
      <c r="G5" t="s">
        <v>266</v>
      </c>
      <c r="H5" t="str">
        <f>VLOOKUP(E5,db_drivers!$B:$D,3,0)</f>
        <v>Red Bull Racing</v>
      </c>
      <c r="I5" t="str">
        <f>VLOOKUP(F5,db_drivers!$B:$D,3,0)</f>
        <v>Red Bull Racing</v>
      </c>
      <c r="J5" t="str">
        <f>VLOOKUP(G5,db_drivers!$B:$D,3,0)</f>
        <v>McLaren</v>
      </c>
    </row>
    <row r="6" spans="1:10" x14ac:dyDescent="0.25">
      <c r="A6" s="2">
        <v>44689</v>
      </c>
      <c r="B6" t="s">
        <v>24</v>
      </c>
      <c r="C6" t="s">
        <v>81</v>
      </c>
      <c r="D6" s="2" t="str">
        <f t="shared" ca="1" si="0"/>
        <v>Resultados</v>
      </c>
      <c r="E6" t="s">
        <v>236</v>
      </c>
      <c r="F6" t="s">
        <v>233</v>
      </c>
      <c r="G6" t="s">
        <v>234</v>
      </c>
      <c r="H6" t="str">
        <f>VLOOKUP(E6,db_drivers!$B:$D,3,0)</f>
        <v>Red Bull Racing</v>
      </c>
      <c r="I6" t="str">
        <f>VLOOKUP(F6,db_drivers!$B:$D,3,0)</f>
        <v>Ferrari</v>
      </c>
      <c r="J6" t="str">
        <f>VLOOKUP(G6,db_drivers!$B:$D,3,0)</f>
        <v>Ferrari</v>
      </c>
    </row>
    <row r="7" spans="1:10" x14ac:dyDescent="0.25">
      <c r="A7" s="2">
        <v>44703</v>
      </c>
      <c r="B7" t="s">
        <v>30</v>
      </c>
      <c r="C7" t="s">
        <v>82</v>
      </c>
      <c r="D7" s="2" t="str">
        <f t="shared" ca="1" si="0"/>
        <v>Horários</v>
      </c>
    </row>
    <row r="8" spans="1:10" x14ac:dyDescent="0.25">
      <c r="A8" s="2">
        <v>44710</v>
      </c>
      <c r="B8" t="s">
        <v>35</v>
      </c>
      <c r="C8" t="s">
        <v>83</v>
      </c>
      <c r="D8" s="2" t="str">
        <f t="shared" ca="1" si="0"/>
        <v>Horários</v>
      </c>
    </row>
    <row r="9" spans="1:10" x14ac:dyDescent="0.25">
      <c r="A9" s="2">
        <v>44724</v>
      </c>
      <c r="B9" t="s">
        <v>36</v>
      </c>
      <c r="C9" t="s">
        <v>84</v>
      </c>
      <c r="D9" s="2" t="str">
        <f t="shared" ca="1" si="0"/>
        <v>Horários</v>
      </c>
    </row>
    <row r="10" spans="1:10" x14ac:dyDescent="0.25">
      <c r="A10" s="2">
        <v>44731</v>
      </c>
      <c r="B10" t="s">
        <v>38</v>
      </c>
      <c r="C10" t="s">
        <v>85</v>
      </c>
      <c r="D10" s="2" t="str">
        <f t="shared" ca="1" si="0"/>
        <v>Horários</v>
      </c>
    </row>
    <row r="11" spans="1:10" x14ac:dyDescent="0.25">
      <c r="A11" s="2">
        <v>44745</v>
      </c>
      <c r="B11" t="s">
        <v>42</v>
      </c>
      <c r="C11" t="s">
        <v>86</v>
      </c>
      <c r="D11" s="2" t="str">
        <f t="shared" ca="1" si="0"/>
        <v>Horários</v>
      </c>
    </row>
    <row r="12" spans="1:10" x14ac:dyDescent="0.25">
      <c r="A12" s="2">
        <v>44752</v>
      </c>
      <c r="B12" t="s">
        <v>44</v>
      </c>
      <c r="C12" t="s">
        <v>92</v>
      </c>
      <c r="D12" s="2" t="str">
        <f t="shared" ca="1" si="0"/>
        <v>Horários</v>
      </c>
    </row>
    <row r="13" spans="1:10" x14ac:dyDescent="0.25">
      <c r="A13" s="2">
        <v>44766</v>
      </c>
      <c r="B13" t="s">
        <v>45</v>
      </c>
      <c r="C13" t="s">
        <v>87</v>
      </c>
      <c r="D13" s="2" t="str">
        <f t="shared" ca="1" si="0"/>
        <v>Horários</v>
      </c>
    </row>
    <row r="14" spans="1:10" x14ac:dyDescent="0.25">
      <c r="A14" s="2">
        <v>44773</v>
      </c>
      <c r="B14" t="s">
        <v>46</v>
      </c>
      <c r="C14" t="s">
        <v>94</v>
      </c>
      <c r="D14" s="2" t="str">
        <f t="shared" ca="1" si="0"/>
        <v>Horários</v>
      </c>
    </row>
    <row r="15" spans="1:10" x14ac:dyDescent="0.25">
      <c r="A15" s="2">
        <v>44801</v>
      </c>
      <c r="B15" t="s">
        <v>47</v>
      </c>
      <c r="C15" t="s">
        <v>95</v>
      </c>
      <c r="D15" s="2" t="str">
        <f t="shared" ca="1" si="0"/>
        <v>Horários</v>
      </c>
    </row>
    <row r="16" spans="1:10" x14ac:dyDescent="0.25">
      <c r="A16" s="2">
        <v>44808</v>
      </c>
      <c r="B16" t="s">
        <v>48</v>
      </c>
      <c r="C16" t="s">
        <v>88</v>
      </c>
      <c r="D16" s="2" t="str">
        <f t="shared" ca="1" si="0"/>
        <v>Horários</v>
      </c>
    </row>
    <row r="17" spans="1:4" x14ac:dyDescent="0.25">
      <c r="A17" s="2">
        <v>44815</v>
      </c>
      <c r="B17" t="s">
        <v>49</v>
      </c>
      <c r="C17" t="s">
        <v>89</v>
      </c>
      <c r="D17" s="2" t="str">
        <f t="shared" ca="1" si="0"/>
        <v>Horários</v>
      </c>
    </row>
    <row r="18" spans="1:4" x14ac:dyDescent="0.25">
      <c r="A18" s="2">
        <v>44836</v>
      </c>
      <c r="B18" t="s">
        <v>50</v>
      </c>
      <c r="C18" t="s">
        <v>96</v>
      </c>
      <c r="D18" s="2" t="str">
        <f t="shared" ca="1" si="0"/>
        <v>Horários</v>
      </c>
    </row>
    <row r="19" spans="1:4" x14ac:dyDescent="0.25">
      <c r="A19" s="2">
        <v>44843</v>
      </c>
      <c r="B19" t="s">
        <v>56</v>
      </c>
      <c r="C19" t="s">
        <v>90</v>
      </c>
      <c r="D19" s="2" t="str">
        <f t="shared" ca="1" si="0"/>
        <v>Horários</v>
      </c>
    </row>
    <row r="20" spans="1:4" x14ac:dyDescent="0.25">
      <c r="A20" s="2">
        <v>44857</v>
      </c>
      <c r="B20" t="s">
        <v>62</v>
      </c>
      <c r="C20" t="s">
        <v>97</v>
      </c>
      <c r="D20" s="2" t="str">
        <f t="shared" ca="1" si="0"/>
        <v>Horários</v>
      </c>
    </row>
    <row r="21" spans="1:4" x14ac:dyDescent="0.25">
      <c r="A21" s="2">
        <v>44864</v>
      </c>
      <c r="B21" t="s">
        <v>68</v>
      </c>
      <c r="C21" t="s">
        <v>98</v>
      </c>
      <c r="D21" s="2" t="str">
        <f t="shared" ca="1" si="0"/>
        <v>Horários</v>
      </c>
    </row>
    <row r="22" spans="1:4" x14ac:dyDescent="0.25">
      <c r="A22" s="2">
        <v>44878</v>
      </c>
      <c r="B22" t="s">
        <v>71</v>
      </c>
      <c r="C22" t="s">
        <v>99</v>
      </c>
      <c r="D22" s="2" t="str">
        <f t="shared" ca="1" si="0"/>
        <v>Horários</v>
      </c>
    </row>
    <row r="23" spans="1:4" x14ac:dyDescent="0.25">
      <c r="A23" s="2">
        <v>44885</v>
      </c>
      <c r="B23" t="s">
        <v>76</v>
      </c>
      <c r="C23" t="s">
        <v>91</v>
      </c>
      <c r="D23" s="2" t="str">
        <f t="shared" ca="1" si="0"/>
        <v>Horários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2F1-AD14-4640-9F47-BE05DEC1375E}">
  <dimension ref="A1:E22"/>
  <sheetViews>
    <sheetView workbookViewId="0">
      <selection activeCell="B20" sqref="B20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14.140625" bestFit="1" customWidth="1"/>
    <col min="4" max="4" width="22.42578125" bestFit="1" customWidth="1"/>
    <col min="5" max="5" width="13.140625" bestFit="1" customWidth="1"/>
  </cols>
  <sheetData>
    <row r="1" spans="1:5" x14ac:dyDescent="0.25">
      <c r="A1" t="s">
        <v>267</v>
      </c>
      <c r="B1" t="s">
        <v>300</v>
      </c>
      <c r="C1" t="s">
        <v>299</v>
      </c>
      <c r="D1" t="s">
        <v>312</v>
      </c>
      <c r="E1" t="s">
        <v>310</v>
      </c>
    </row>
    <row r="2" spans="1:5" x14ac:dyDescent="0.25">
      <c r="A2">
        <v>1</v>
      </c>
      <c r="B2" t="s">
        <v>276</v>
      </c>
      <c r="C2" t="s">
        <v>277</v>
      </c>
      <c r="D2" t="s">
        <v>303</v>
      </c>
      <c r="E2" t="s">
        <v>269</v>
      </c>
    </row>
    <row r="3" spans="1:5" x14ac:dyDescent="0.25">
      <c r="A3">
        <v>2</v>
      </c>
      <c r="B3" t="s">
        <v>292</v>
      </c>
      <c r="C3" t="s">
        <v>293</v>
      </c>
      <c r="D3" t="s">
        <v>303</v>
      </c>
      <c r="E3" t="s">
        <v>269</v>
      </c>
    </row>
    <row r="4" spans="1:5" x14ac:dyDescent="0.25">
      <c r="A4">
        <v>3</v>
      </c>
      <c r="B4" t="s">
        <v>284</v>
      </c>
      <c r="C4" t="s">
        <v>285</v>
      </c>
      <c r="D4" t="s">
        <v>307</v>
      </c>
      <c r="E4" t="s">
        <v>301</v>
      </c>
    </row>
    <row r="5" spans="1:5" x14ac:dyDescent="0.25">
      <c r="A5">
        <v>4</v>
      </c>
      <c r="B5" t="s">
        <v>286</v>
      </c>
      <c r="C5" t="s">
        <v>279</v>
      </c>
      <c r="D5" t="s">
        <v>307</v>
      </c>
      <c r="E5" t="s">
        <v>301</v>
      </c>
    </row>
    <row r="6" spans="1:5" x14ac:dyDescent="0.25">
      <c r="A6">
        <v>5</v>
      </c>
      <c r="B6" t="s">
        <v>278</v>
      </c>
      <c r="C6" t="s">
        <v>279</v>
      </c>
      <c r="D6" t="s">
        <v>304</v>
      </c>
      <c r="E6" t="s">
        <v>305</v>
      </c>
    </row>
    <row r="7" spans="1:5" x14ac:dyDescent="0.25">
      <c r="A7">
        <v>6</v>
      </c>
      <c r="B7" t="s">
        <v>289</v>
      </c>
      <c r="C7" t="s">
        <v>275</v>
      </c>
      <c r="D7" t="s">
        <v>304</v>
      </c>
      <c r="E7" t="s">
        <v>305</v>
      </c>
    </row>
    <row r="8" spans="1:5" x14ac:dyDescent="0.25">
      <c r="A8">
        <v>7</v>
      </c>
      <c r="B8" t="s">
        <v>287</v>
      </c>
      <c r="C8" t="s">
        <v>288</v>
      </c>
      <c r="D8" t="s">
        <v>308</v>
      </c>
      <c r="E8" t="s">
        <v>274</v>
      </c>
    </row>
    <row r="9" spans="1:5" x14ac:dyDescent="0.25">
      <c r="A9">
        <v>8</v>
      </c>
      <c r="B9" t="s">
        <v>294</v>
      </c>
      <c r="C9" t="s">
        <v>295</v>
      </c>
      <c r="D9" t="s">
        <v>308</v>
      </c>
      <c r="E9" t="s">
        <v>274</v>
      </c>
    </row>
    <row r="10" spans="1:5" x14ac:dyDescent="0.25">
      <c r="A10">
        <v>9</v>
      </c>
      <c r="B10" t="s">
        <v>297</v>
      </c>
      <c r="C10" t="s">
        <v>288</v>
      </c>
      <c r="D10" t="s">
        <v>308</v>
      </c>
      <c r="E10" t="s">
        <v>274</v>
      </c>
    </row>
    <row r="11" spans="1:5" x14ac:dyDescent="0.25">
      <c r="A11">
        <v>10</v>
      </c>
      <c r="B11" t="s">
        <v>233</v>
      </c>
      <c r="C11" t="s">
        <v>268</v>
      </c>
      <c r="D11" t="s">
        <v>269</v>
      </c>
    </row>
    <row r="12" spans="1:5" x14ac:dyDescent="0.25">
      <c r="A12">
        <v>11</v>
      </c>
      <c r="B12" t="s">
        <v>234</v>
      </c>
      <c r="C12" t="s">
        <v>275</v>
      </c>
      <c r="D12" t="s">
        <v>269</v>
      </c>
    </row>
    <row r="13" spans="1:5" x14ac:dyDescent="0.25">
      <c r="A13">
        <v>12</v>
      </c>
      <c r="B13" t="s">
        <v>280</v>
      </c>
      <c r="C13" t="s">
        <v>281</v>
      </c>
      <c r="D13" t="s">
        <v>306</v>
      </c>
      <c r="E13" t="s">
        <v>269</v>
      </c>
    </row>
    <row r="14" spans="1:5" x14ac:dyDescent="0.25">
      <c r="A14">
        <v>13</v>
      </c>
      <c r="B14" t="s">
        <v>296</v>
      </c>
      <c r="C14" t="s">
        <v>288</v>
      </c>
      <c r="D14" t="s">
        <v>306</v>
      </c>
      <c r="E14" t="s">
        <v>269</v>
      </c>
    </row>
    <row r="15" spans="1:5" x14ac:dyDescent="0.25">
      <c r="A15">
        <v>14</v>
      </c>
      <c r="B15" t="s">
        <v>266</v>
      </c>
      <c r="C15" t="s">
        <v>273</v>
      </c>
      <c r="D15" t="s">
        <v>302</v>
      </c>
      <c r="E15" t="s">
        <v>274</v>
      </c>
    </row>
    <row r="16" spans="1:5" x14ac:dyDescent="0.25">
      <c r="A16">
        <v>15</v>
      </c>
      <c r="B16" t="s">
        <v>282</v>
      </c>
      <c r="C16" t="s">
        <v>283</v>
      </c>
      <c r="D16" t="s">
        <v>302</v>
      </c>
      <c r="E16" t="s">
        <v>274</v>
      </c>
    </row>
    <row r="17" spans="1:5" x14ac:dyDescent="0.25">
      <c r="A17">
        <v>16</v>
      </c>
      <c r="B17" t="s">
        <v>237</v>
      </c>
      <c r="C17" t="s">
        <v>273</v>
      </c>
      <c r="D17" t="s">
        <v>274</v>
      </c>
    </row>
    <row r="18" spans="1:5" x14ac:dyDescent="0.25">
      <c r="A18">
        <v>17</v>
      </c>
      <c r="B18" t="s">
        <v>235</v>
      </c>
      <c r="C18" t="s">
        <v>273</v>
      </c>
      <c r="D18" t="s">
        <v>274</v>
      </c>
    </row>
    <row r="19" spans="1:5" x14ac:dyDescent="0.25">
      <c r="A19">
        <v>18</v>
      </c>
      <c r="B19" t="s">
        <v>236</v>
      </c>
      <c r="C19" t="s">
        <v>270</v>
      </c>
      <c r="D19" t="s">
        <v>311</v>
      </c>
      <c r="E19" t="s">
        <v>301</v>
      </c>
    </row>
    <row r="20" spans="1:5" x14ac:dyDescent="0.25">
      <c r="A20">
        <v>19</v>
      </c>
      <c r="B20" t="s">
        <v>271</v>
      </c>
      <c r="C20" t="s">
        <v>272</v>
      </c>
      <c r="D20" t="s">
        <v>311</v>
      </c>
      <c r="E20" t="s">
        <v>301</v>
      </c>
    </row>
    <row r="21" spans="1:5" x14ac:dyDescent="0.25">
      <c r="A21">
        <v>20</v>
      </c>
      <c r="B21" t="s">
        <v>290</v>
      </c>
      <c r="C21" t="s">
        <v>291</v>
      </c>
      <c r="D21" t="s">
        <v>309</v>
      </c>
      <c r="E21" t="s">
        <v>274</v>
      </c>
    </row>
    <row r="22" spans="1:5" x14ac:dyDescent="0.25">
      <c r="A22">
        <v>21</v>
      </c>
      <c r="B22" t="s">
        <v>298</v>
      </c>
      <c r="C22" t="s">
        <v>295</v>
      </c>
      <c r="D22" t="s">
        <v>309</v>
      </c>
      <c r="E22" t="s">
        <v>274</v>
      </c>
    </row>
  </sheetData>
  <sortState xmlns:xlrd2="http://schemas.microsoft.com/office/spreadsheetml/2017/richdata2" ref="A2:E22">
    <sortCondition ref="D1:D2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A3E-6A52-4048-9638-72BAF700EE10}">
  <dimension ref="A1:E25"/>
  <sheetViews>
    <sheetView showGridLines="0" workbookViewId="0">
      <selection activeCell="A4" sqref="A4:A25"/>
    </sheetView>
  </sheetViews>
  <sheetFormatPr defaultRowHeight="15" x14ac:dyDescent="0.25"/>
  <cols>
    <col min="1" max="1" width="38.140625" customWidth="1"/>
    <col min="2" max="2" width="44.140625" customWidth="1"/>
    <col min="3" max="3" width="17.7109375" bestFit="1" customWidth="1"/>
    <col min="5" max="5" width="50.42578125" bestFit="1" customWidth="1"/>
    <col min="8" max="8" width="30.5703125" customWidth="1"/>
    <col min="9" max="9" width="36.28515625" customWidth="1"/>
  </cols>
  <sheetData>
    <row r="1" spans="1:5" x14ac:dyDescent="0.25">
      <c r="A1" s="11" t="s">
        <v>229</v>
      </c>
      <c r="B1" s="11"/>
      <c r="C1" s="11"/>
      <c r="D1" s="11"/>
      <c r="E1" s="11"/>
    </row>
    <row r="2" spans="1:5" ht="36" customHeight="1" x14ac:dyDescent="0.25">
      <c r="A2" s="12" t="str">
        <f>_xlfn.TEXTJOIN(", ",1,B4:B25)</f>
        <v>"!gpBahrein", "!gpArábiaSaudita", "!gpAustrália", "!gpEmíliaRomanha", "!gpMiami", "!gpEspanha", "!gpMônaco", "!gpAzerbaijão", "!gpCanadá", "!gpInglaterra", "!gpÁustria", "!gpFrança", "!gpHungria", "!gpBélgica", "!gpHolanda", "!gpItália", "!gpSingapura", "!gpJapão", "!gpEUA", "!gpMéxico", "!gpSãoPaulo", "!gpAbuDhabi"</v>
      </c>
      <c r="B2" s="12"/>
      <c r="C2" s="12"/>
      <c r="D2" s="12"/>
      <c r="E2" s="12"/>
    </row>
    <row r="3" spans="1:5" x14ac:dyDescent="0.25">
      <c r="A3" s="4" t="s">
        <v>227</v>
      </c>
      <c r="B3" s="4" t="s">
        <v>228</v>
      </c>
      <c r="C3" s="4" t="s">
        <v>238</v>
      </c>
      <c r="D3" s="4" t="s">
        <v>261</v>
      </c>
      <c r="E3" s="4" t="s">
        <v>262</v>
      </c>
    </row>
    <row r="4" spans="1:5" x14ac:dyDescent="0.25">
      <c r="A4" t="s">
        <v>186</v>
      </c>
      <c r="B4" t="str">
        <f t="shared" ref="B4:B25" si="0">"""!"&amp;A4&amp;""""</f>
        <v>"!gpBahrein"</v>
      </c>
      <c r="C4" t="str">
        <f>"!"&amp;A4&amp;""</f>
        <v>!gpBahrein</v>
      </c>
      <c r="D4" t="s">
        <v>239</v>
      </c>
      <c r="E4" t="str">
        <f>_xlfn.CONCAT("**",C4,": ","**",D4)</f>
        <v>**!gpBahrein: **Grande Prêmio do Bahrein</v>
      </c>
    </row>
    <row r="5" spans="1:5" x14ac:dyDescent="0.25">
      <c r="A5" t="s">
        <v>204</v>
      </c>
      <c r="B5" t="str">
        <f t="shared" si="0"/>
        <v>"!gpArábiaSaudita"</v>
      </c>
      <c r="C5" t="str">
        <f t="shared" ref="C5:C25" si="1">"!"&amp;A5&amp;""</f>
        <v>!gpArábiaSaudita</v>
      </c>
      <c r="D5" t="s">
        <v>240</v>
      </c>
      <c r="E5" t="str">
        <f t="shared" ref="E5:E25" si="2">_xlfn.CONCAT("**",C5,": ","**",D5)</f>
        <v>**!gpArábiaSaudita: **Grande Prêmio da Arábia Saudita</v>
      </c>
    </row>
    <row r="6" spans="1:5" x14ac:dyDescent="0.25">
      <c r="A6" t="s">
        <v>194</v>
      </c>
      <c r="B6" t="str">
        <f t="shared" si="0"/>
        <v>"!gpAustrália"</v>
      </c>
      <c r="C6" t="str">
        <f t="shared" si="1"/>
        <v>!gpAustrália</v>
      </c>
      <c r="D6" t="s">
        <v>241</v>
      </c>
      <c r="E6" t="str">
        <f t="shared" si="2"/>
        <v>**!gpAustrália: **Grande Prêmio da Austrália</v>
      </c>
    </row>
    <row r="7" spans="1:5" x14ac:dyDescent="0.25">
      <c r="A7" t="s">
        <v>207</v>
      </c>
      <c r="B7" t="str">
        <f t="shared" si="0"/>
        <v>"!gpEmíliaRomanha"</v>
      </c>
      <c r="C7" t="str">
        <f t="shared" si="1"/>
        <v>!gpEmíliaRomanha</v>
      </c>
      <c r="D7" t="s">
        <v>242</v>
      </c>
      <c r="E7" t="str">
        <f t="shared" si="2"/>
        <v>**!gpEmíliaRomanha: **Grande Prêmio da Emília-Romanha</v>
      </c>
    </row>
    <row r="8" spans="1:5" x14ac:dyDescent="0.25">
      <c r="A8" t="s">
        <v>191</v>
      </c>
      <c r="B8" t="str">
        <f t="shared" si="0"/>
        <v>"!gpMiami"</v>
      </c>
      <c r="C8" t="str">
        <f t="shared" si="1"/>
        <v>!gpMiami</v>
      </c>
      <c r="D8" t="s">
        <v>243</v>
      </c>
      <c r="E8" t="str">
        <f t="shared" si="2"/>
        <v>**!gpMiami: **Grande Prêmio de Miami</v>
      </c>
    </row>
    <row r="9" spans="1:5" x14ac:dyDescent="0.25">
      <c r="A9" t="s">
        <v>195</v>
      </c>
      <c r="B9" t="str">
        <f t="shared" si="0"/>
        <v>"!gpEspanha"</v>
      </c>
      <c r="C9" t="str">
        <f t="shared" si="1"/>
        <v>!gpEspanha</v>
      </c>
      <c r="D9" t="s">
        <v>244</v>
      </c>
      <c r="E9" t="str">
        <f t="shared" si="2"/>
        <v>**!gpEspanha: **Grande Prêmio da Espanha</v>
      </c>
    </row>
    <row r="10" spans="1:5" x14ac:dyDescent="0.25">
      <c r="A10" t="s">
        <v>192</v>
      </c>
      <c r="B10" t="str">
        <f t="shared" si="0"/>
        <v>"!gpMônaco"</v>
      </c>
      <c r="C10" t="str">
        <f t="shared" si="1"/>
        <v>!gpMônaco</v>
      </c>
      <c r="D10" t="s">
        <v>245</v>
      </c>
      <c r="E10" t="str">
        <f t="shared" si="2"/>
        <v>**!gpMônaco: **Grande Prêmio de Mônaco</v>
      </c>
    </row>
    <row r="11" spans="1:5" x14ac:dyDescent="0.25">
      <c r="A11" t="s">
        <v>187</v>
      </c>
      <c r="B11" t="str">
        <f t="shared" si="0"/>
        <v>"!gpAzerbaijão"</v>
      </c>
      <c r="C11" t="str">
        <f t="shared" si="1"/>
        <v>!gpAzerbaijão</v>
      </c>
      <c r="D11" t="s">
        <v>246</v>
      </c>
      <c r="E11" t="str">
        <f t="shared" si="2"/>
        <v>**!gpAzerbaijão: **Grande Prêmio do Azerbaijão</v>
      </c>
    </row>
    <row r="12" spans="1:5" x14ac:dyDescent="0.25">
      <c r="A12" s="1" t="s">
        <v>188</v>
      </c>
      <c r="B12" t="str">
        <f t="shared" si="0"/>
        <v>"!gpCanadá"</v>
      </c>
      <c r="C12" t="str">
        <f t="shared" si="1"/>
        <v>!gpCanadá</v>
      </c>
      <c r="D12" t="s">
        <v>247</v>
      </c>
      <c r="E12" t="str">
        <f t="shared" si="2"/>
        <v>**!gpCanadá: **Grande Prêmio do Canadá</v>
      </c>
    </row>
    <row r="13" spans="1:5" x14ac:dyDescent="0.25">
      <c r="A13" s="1" t="s">
        <v>196</v>
      </c>
      <c r="B13" t="str">
        <f t="shared" si="0"/>
        <v>"!gpInglaterra"</v>
      </c>
      <c r="C13" t="str">
        <f t="shared" si="1"/>
        <v>!gpInglaterra</v>
      </c>
      <c r="D13" t="s">
        <v>248</v>
      </c>
      <c r="E13" t="str">
        <f t="shared" si="2"/>
        <v>**!gpInglaterra: **Grande Prêmio da Inglaterra</v>
      </c>
    </row>
    <row r="14" spans="1:5" x14ac:dyDescent="0.25">
      <c r="A14" s="1" t="s">
        <v>197</v>
      </c>
      <c r="B14" t="str">
        <f t="shared" si="0"/>
        <v>"!gpÁustria"</v>
      </c>
      <c r="C14" t="str">
        <f t="shared" si="1"/>
        <v>!gpÁustria</v>
      </c>
      <c r="D14" t="s">
        <v>249</v>
      </c>
      <c r="E14" t="str">
        <f t="shared" si="2"/>
        <v>**!gpÁustria: **Grande Prêmio da Áustria</v>
      </c>
    </row>
    <row r="15" spans="1:5" x14ac:dyDescent="0.25">
      <c r="A15" s="1" t="s">
        <v>198</v>
      </c>
      <c r="B15" t="str">
        <f t="shared" si="0"/>
        <v>"!gpFrança"</v>
      </c>
      <c r="C15" t="str">
        <f t="shared" si="1"/>
        <v>!gpFrança</v>
      </c>
      <c r="D15" t="s">
        <v>250</v>
      </c>
      <c r="E15" t="str">
        <f t="shared" si="2"/>
        <v>**!gpFrança: **Grande Prêmio da França</v>
      </c>
    </row>
    <row r="16" spans="1:5" x14ac:dyDescent="0.25">
      <c r="A16" s="1" t="s">
        <v>199</v>
      </c>
      <c r="B16" t="str">
        <f t="shared" si="0"/>
        <v>"!gpHungria"</v>
      </c>
      <c r="C16" t="str">
        <f t="shared" si="1"/>
        <v>!gpHungria</v>
      </c>
      <c r="D16" t="s">
        <v>251</v>
      </c>
      <c r="E16" t="str">
        <f t="shared" si="2"/>
        <v>**!gpHungria: **Grande Prêmio da Hungria</v>
      </c>
    </row>
    <row r="17" spans="1:5" x14ac:dyDescent="0.25">
      <c r="A17" t="s">
        <v>200</v>
      </c>
      <c r="B17" t="str">
        <f t="shared" si="0"/>
        <v>"!gpBélgica"</v>
      </c>
      <c r="C17" t="str">
        <f t="shared" si="1"/>
        <v>!gpBélgica</v>
      </c>
      <c r="D17" t="s">
        <v>252</v>
      </c>
      <c r="E17" t="str">
        <f t="shared" si="2"/>
        <v>**!gpBélgica: **Grande Prêmio da Bélgica</v>
      </c>
    </row>
    <row r="18" spans="1:5" x14ac:dyDescent="0.25">
      <c r="A18" t="s">
        <v>201</v>
      </c>
      <c r="B18" t="str">
        <f t="shared" si="0"/>
        <v>"!gpHolanda"</v>
      </c>
      <c r="C18" t="str">
        <f t="shared" si="1"/>
        <v>!gpHolanda</v>
      </c>
      <c r="D18" t="s">
        <v>253</v>
      </c>
      <c r="E18" t="str">
        <f t="shared" si="2"/>
        <v>**!gpHolanda: **Grande Prêmio da Holanda</v>
      </c>
    </row>
    <row r="19" spans="1:5" x14ac:dyDescent="0.25">
      <c r="A19" t="s">
        <v>202</v>
      </c>
      <c r="B19" t="str">
        <f t="shared" si="0"/>
        <v>"!gpItália"</v>
      </c>
      <c r="C19" t="str">
        <f t="shared" si="1"/>
        <v>!gpItália</v>
      </c>
      <c r="D19" t="s">
        <v>254</v>
      </c>
      <c r="E19" t="str">
        <f t="shared" si="2"/>
        <v>**!gpItália: **Grande Prêmio da Itália</v>
      </c>
    </row>
    <row r="20" spans="1:5" x14ac:dyDescent="0.25">
      <c r="A20" t="s">
        <v>193</v>
      </c>
      <c r="B20" t="str">
        <f t="shared" si="0"/>
        <v>"!gpSingapura"</v>
      </c>
      <c r="C20" t="str">
        <f t="shared" si="1"/>
        <v>!gpSingapura</v>
      </c>
      <c r="D20" t="s">
        <v>255</v>
      </c>
      <c r="E20" t="str">
        <f t="shared" si="2"/>
        <v>**!gpSingapura: **Grande Prêmio de Singapura</v>
      </c>
    </row>
    <row r="21" spans="1:5" x14ac:dyDescent="0.25">
      <c r="A21" t="s">
        <v>189</v>
      </c>
      <c r="B21" t="str">
        <f t="shared" si="0"/>
        <v>"!gpJapão"</v>
      </c>
      <c r="C21" t="str">
        <f t="shared" si="1"/>
        <v>!gpJapão</v>
      </c>
      <c r="D21" t="s">
        <v>256</v>
      </c>
      <c r="E21" t="str">
        <f t="shared" si="2"/>
        <v>**!gpJapão: **Grande Prêmio do Japão</v>
      </c>
    </row>
    <row r="22" spans="1:5" x14ac:dyDescent="0.25">
      <c r="A22" t="s">
        <v>203</v>
      </c>
      <c r="B22" t="str">
        <f t="shared" si="0"/>
        <v>"!gpEUA"</v>
      </c>
      <c r="C22" t="str">
        <f t="shared" si="1"/>
        <v>!gpEUA</v>
      </c>
      <c r="D22" t="s">
        <v>257</v>
      </c>
      <c r="E22" t="str">
        <f t="shared" si="2"/>
        <v>**!gpEUA: **Grande Prêmio dos EUA</v>
      </c>
    </row>
    <row r="23" spans="1:5" x14ac:dyDescent="0.25">
      <c r="A23" t="s">
        <v>190</v>
      </c>
      <c r="B23" t="str">
        <f t="shared" si="0"/>
        <v>"!gpMéxico"</v>
      </c>
      <c r="C23" t="str">
        <f t="shared" si="1"/>
        <v>!gpMéxico</v>
      </c>
      <c r="D23" t="s">
        <v>258</v>
      </c>
      <c r="E23" t="str">
        <f t="shared" si="2"/>
        <v>**!gpMéxico: **Grande Prêmio do México</v>
      </c>
    </row>
    <row r="24" spans="1:5" x14ac:dyDescent="0.25">
      <c r="A24" t="s">
        <v>205</v>
      </c>
      <c r="B24" t="str">
        <f t="shared" si="0"/>
        <v>"!gpSãoPaulo"</v>
      </c>
      <c r="C24" t="str">
        <f t="shared" si="1"/>
        <v>!gpSãoPaulo</v>
      </c>
      <c r="D24" t="s">
        <v>259</v>
      </c>
      <c r="E24" t="str">
        <f t="shared" si="2"/>
        <v>**!gpSãoPaulo: **Grande Prêmio de São Paulo</v>
      </c>
    </row>
    <row r="25" spans="1:5" x14ac:dyDescent="0.25">
      <c r="A25" t="s">
        <v>206</v>
      </c>
      <c r="B25" t="str">
        <f t="shared" si="0"/>
        <v>"!gpAbuDhabi"</v>
      </c>
      <c r="C25" t="str">
        <f t="shared" si="1"/>
        <v>!gpAbuDhabi</v>
      </c>
      <c r="D25" t="s">
        <v>260</v>
      </c>
      <c r="E25" t="str">
        <f t="shared" si="2"/>
        <v>**!gpAbuDhabi: **Grande Prêmio de Abu Dhabi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23-FFE5-4C3F-B15A-60C5CB5F9032}">
  <dimension ref="A1:B18"/>
  <sheetViews>
    <sheetView workbookViewId="0">
      <selection activeCell="B1" sqref="B1:B1048576"/>
    </sheetView>
  </sheetViews>
  <sheetFormatPr defaultRowHeight="15" x14ac:dyDescent="0.25"/>
  <cols>
    <col min="1" max="1" width="15.7109375" bestFit="1" customWidth="1"/>
    <col min="2" max="2" width="47.140625" bestFit="1" customWidth="1"/>
  </cols>
  <sheetData>
    <row r="1" spans="1:2" x14ac:dyDescent="0.25">
      <c r="A1" s="3" t="s">
        <v>225</v>
      </c>
      <c r="B1" s="3" t="s">
        <v>226</v>
      </c>
    </row>
    <row r="2" spans="1:2" x14ac:dyDescent="0.25">
      <c r="A2" t="s">
        <v>179</v>
      </c>
      <c r="B2" t="s">
        <v>208</v>
      </c>
    </row>
    <row r="3" spans="1:2" x14ac:dyDescent="0.25">
      <c r="A3" t="s">
        <v>169</v>
      </c>
      <c r="B3" t="s">
        <v>214</v>
      </c>
    </row>
    <row r="4" spans="1:2" x14ac:dyDescent="0.25">
      <c r="A4" t="s">
        <v>170</v>
      </c>
      <c r="B4" t="s">
        <v>220</v>
      </c>
    </row>
    <row r="5" spans="1:2" x14ac:dyDescent="0.25">
      <c r="A5" t="s">
        <v>180</v>
      </c>
      <c r="B5" t="s">
        <v>209</v>
      </c>
    </row>
    <row r="6" spans="1:2" x14ac:dyDescent="0.25">
      <c r="A6" t="s">
        <v>171</v>
      </c>
      <c r="B6" t="s">
        <v>215</v>
      </c>
    </row>
    <row r="7" spans="1:2" x14ac:dyDescent="0.25">
      <c r="A7" t="s">
        <v>172</v>
      </c>
      <c r="B7" t="s">
        <v>221</v>
      </c>
    </row>
    <row r="8" spans="1:2" x14ac:dyDescent="0.25">
      <c r="A8" t="s">
        <v>181</v>
      </c>
      <c r="B8" t="s">
        <v>210</v>
      </c>
    </row>
    <row r="9" spans="1:2" x14ac:dyDescent="0.25">
      <c r="A9" t="s">
        <v>173</v>
      </c>
      <c r="B9" t="s">
        <v>216</v>
      </c>
    </row>
    <row r="10" spans="1:2" x14ac:dyDescent="0.25">
      <c r="A10" t="s">
        <v>174</v>
      </c>
      <c r="B10" t="s">
        <v>222</v>
      </c>
    </row>
    <row r="11" spans="1:2" x14ac:dyDescent="0.25">
      <c r="A11" t="s">
        <v>184</v>
      </c>
      <c r="B11" t="s">
        <v>211</v>
      </c>
    </row>
    <row r="12" spans="1:2" x14ac:dyDescent="0.25">
      <c r="A12" t="s">
        <v>185</v>
      </c>
      <c r="B12" t="s">
        <v>217</v>
      </c>
    </row>
    <row r="13" spans="1:2" x14ac:dyDescent="0.25">
      <c r="A13" t="s">
        <v>182</v>
      </c>
      <c r="B13" t="s">
        <v>212</v>
      </c>
    </row>
    <row r="14" spans="1:2" x14ac:dyDescent="0.25">
      <c r="A14" t="s">
        <v>177</v>
      </c>
      <c r="B14" t="s">
        <v>218</v>
      </c>
    </row>
    <row r="15" spans="1:2" x14ac:dyDescent="0.25">
      <c r="A15" t="s">
        <v>178</v>
      </c>
      <c r="B15" t="s">
        <v>223</v>
      </c>
    </row>
    <row r="16" spans="1:2" x14ac:dyDescent="0.25">
      <c r="A16" t="s">
        <v>183</v>
      </c>
      <c r="B16" t="s">
        <v>213</v>
      </c>
    </row>
    <row r="17" spans="1:2" x14ac:dyDescent="0.25">
      <c r="A17" t="s">
        <v>175</v>
      </c>
      <c r="B17" t="s">
        <v>219</v>
      </c>
    </row>
    <row r="18" spans="1:2" x14ac:dyDescent="0.25">
      <c r="A18" t="s">
        <v>176</v>
      </c>
      <c r="B18" t="s">
        <v>224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B80D-325B-493F-9C3D-243DC7E89BB2}">
  <sheetPr codeName="Planilha1">
    <tabColor rgb="FF7030A0"/>
  </sheetPr>
  <dimension ref="A1:Q87"/>
  <sheetViews>
    <sheetView zoomScaleNormal="100" workbookViewId="0">
      <selection activeCell="C23" sqref="C23"/>
    </sheetView>
  </sheetViews>
  <sheetFormatPr defaultRowHeight="15" x14ac:dyDescent="0.25"/>
  <cols>
    <col min="1" max="1" width="35.28515625" bestFit="1" customWidth="1"/>
    <col min="2" max="2" width="47.140625" bestFit="1" customWidth="1"/>
    <col min="3" max="3" width="33.140625" bestFit="1" customWidth="1"/>
    <col min="4" max="4" width="26.28515625" bestFit="1" customWidth="1"/>
    <col min="5" max="5" width="28.28515625" bestFit="1" customWidth="1"/>
    <col min="6" max="8" width="24.140625" bestFit="1" customWidth="1"/>
    <col min="9" max="9" width="28.28515625" bestFit="1" customWidth="1"/>
    <col min="10" max="10" width="23.28515625" bestFit="1" customWidth="1"/>
    <col min="11" max="15" width="23.28515625" customWidth="1"/>
    <col min="16" max="17" width="23.28515625" bestFit="1" customWidth="1"/>
  </cols>
  <sheetData>
    <row r="1" spans="1:17" x14ac:dyDescent="0.25">
      <c r="A1" t="s">
        <v>0</v>
      </c>
      <c r="B1" t="s">
        <v>6</v>
      </c>
      <c r="C1" t="s">
        <v>12</v>
      </c>
      <c r="D1" t="s">
        <v>18</v>
      </c>
      <c r="E1" t="s">
        <v>24</v>
      </c>
      <c r="F1" t="s">
        <v>30</v>
      </c>
      <c r="G1" t="s">
        <v>35</v>
      </c>
      <c r="H1" t="s">
        <v>36</v>
      </c>
      <c r="I1" s="1" t="s">
        <v>38</v>
      </c>
      <c r="J1" s="1" t="s">
        <v>42</v>
      </c>
      <c r="K1" s="1"/>
      <c r="L1" s="1"/>
      <c r="M1" s="1"/>
      <c r="N1" s="1"/>
      <c r="O1" s="1"/>
      <c r="P1" s="1" t="s">
        <v>44</v>
      </c>
      <c r="Q1" s="1" t="s">
        <v>45</v>
      </c>
    </row>
    <row r="2" spans="1:17" x14ac:dyDescent="0.2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109</v>
      </c>
      <c r="K2" s="1"/>
      <c r="L2" s="1"/>
      <c r="M2" s="1"/>
      <c r="N2" s="1"/>
      <c r="O2" s="1"/>
      <c r="P2" t="s">
        <v>110</v>
      </c>
      <c r="Q2" t="s">
        <v>111</v>
      </c>
    </row>
    <row r="3" spans="1:17" x14ac:dyDescent="0.25">
      <c r="A3" s="1" t="s">
        <v>1</v>
      </c>
      <c r="B3" s="1" t="s">
        <v>7</v>
      </c>
      <c r="C3" t="s">
        <v>13</v>
      </c>
      <c r="D3" t="s">
        <v>19</v>
      </c>
      <c r="E3" t="s">
        <v>25</v>
      </c>
      <c r="F3" t="s">
        <v>31</v>
      </c>
      <c r="G3" t="s">
        <v>112</v>
      </c>
      <c r="H3" t="s">
        <v>113</v>
      </c>
      <c r="I3" t="s">
        <v>39</v>
      </c>
      <c r="J3" t="s">
        <v>114</v>
      </c>
      <c r="P3" t="s">
        <v>115</v>
      </c>
      <c r="Q3" t="s">
        <v>116</v>
      </c>
    </row>
    <row r="4" spans="1:17" x14ac:dyDescent="0.25">
      <c r="A4" t="s">
        <v>2</v>
      </c>
      <c r="B4" t="s">
        <v>8</v>
      </c>
      <c r="C4" s="1" t="s">
        <v>14</v>
      </c>
      <c r="D4" s="1" t="s">
        <v>20</v>
      </c>
      <c r="E4" s="1" t="s">
        <v>26</v>
      </c>
      <c r="F4" s="1" t="s">
        <v>32</v>
      </c>
      <c r="G4" s="1" t="s">
        <v>117</v>
      </c>
      <c r="H4" s="1" t="s">
        <v>118</v>
      </c>
      <c r="I4" t="s">
        <v>40</v>
      </c>
      <c r="J4" s="1" t="s">
        <v>119</v>
      </c>
      <c r="K4" s="1"/>
      <c r="L4" s="1"/>
      <c r="M4" s="1"/>
      <c r="N4" s="1"/>
      <c r="O4" s="1"/>
      <c r="P4" s="1" t="s">
        <v>120</v>
      </c>
      <c r="Q4" t="s">
        <v>121</v>
      </c>
    </row>
    <row r="5" spans="1:17" x14ac:dyDescent="0.25">
      <c r="A5" s="1" t="s">
        <v>122</v>
      </c>
      <c r="B5" s="1" t="s">
        <v>123</v>
      </c>
      <c r="C5" s="1" t="s">
        <v>124</v>
      </c>
      <c r="D5" s="1" t="s">
        <v>125</v>
      </c>
      <c r="E5" t="s">
        <v>126</v>
      </c>
      <c r="F5" t="s">
        <v>127</v>
      </c>
      <c r="H5" t="s">
        <v>37</v>
      </c>
      <c r="I5" t="s">
        <v>128</v>
      </c>
      <c r="J5" t="s">
        <v>43</v>
      </c>
    </row>
    <row r="6" spans="1:17" x14ac:dyDescent="0.25">
      <c r="A6" t="s">
        <v>3</v>
      </c>
      <c r="B6" t="s">
        <v>9</v>
      </c>
      <c r="C6" t="s">
        <v>15</v>
      </c>
      <c r="D6" t="s">
        <v>21</v>
      </c>
      <c r="E6" s="1" t="s">
        <v>27</v>
      </c>
      <c r="F6" s="1" t="s">
        <v>33</v>
      </c>
      <c r="I6" s="1" t="s">
        <v>129</v>
      </c>
    </row>
    <row r="7" spans="1:17" x14ac:dyDescent="0.25">
      <c r="A7" s="1" t="s">
        <v>4</v>
      </c>
      <c r="B7" t="s">
        <v>10</v>
      </c>
      <c r="C7" t="s">
        <v>16</v>
      </c>
      <c r="D7" t="s">
        <v>22</v>
      </c>
      <c r="E7" t="s">
        <v>28</v>
      </c>
      <c r="F7" t="s">
        <v>34</v>
      </c>
      <c r="I7" t="s">
        <v>41</v>
      </c>
    </row>
    <row r="8" spans="1:17" x14ac:dyDescent="0.25">
      <c r="A8" t="s">
        <v>130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</row>
    <row r="9" spans="1:17" x14ac:dyDescent="0.25">
      <c r="A9" s="1" t="s">
        <v>5</v>
      </c>
      <c r="B9" s="1" t="s">
        <v>11</v>
      </c>
      <c r="C9" s="1" t="s">
        <v>17</v>
      </c>
      <c r="D9" t="s">
        <v>23</v>
      </c>
      <c r="E9" t="s">
        <v>29</v>
      </c>
    </row>
    <row r="13" spans="1:17" x14ac:dyDescent="0.25">
      <c r="A13" s="1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56</v>
      </c>
      <c r="G13" t="s">
        <v>62</v>
      </c>
      <c r="H13" t="s">
        <v>68</v>
      </c>
      <c r="I13" t="s">
        <v>71</v>
      </c>
      <c r="J13" t="s">
        <v>76</v>
      </c>
    </row>
    <row r="14" spans="1:17" x14ac:dyDescent="0.25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</row>
    <row r="15" spans="1:17" x14ac:dyDescent="0.25">
      <c r="A15" s="1" t="s">
        <v>146</v>
      </c>
      <c r="B15" s="1" t="s">
        <v>147</v>
      </c>
      <c r="C15" s="1" t="s">
        <v>148</v>
      </c>
      <c r="D15" s="1" t="s">
        <v>149</v>
      </c>
      <c r="E15" t="s">
        <v>51</v>
      </c>
      <c r="F15" t="s">
        <v>57</v>
      </c>
      <c r="G15" t="s">
        <v>63</v>
      </c>
      <c r="H15" t="s">
        <v>69</v>
      </c>
      <c r="I15" t="s">
        <v>72</v>
      </c>
      <c r="J15" t="s">
        <v>150</v>
      </c>
    </row>
    <row r="16" spans="1:17" x14ac:dyDescent="0.25">
      <c r="A16" t="s">
        <v>151</v>
      </c>
      <c r="B16" t="s">
        <v>152</v>
      </c>
      <c r="C16" t="s">
        <v>153</v>
      </c>
      <c r="D16" t="s">
        <v>154</v>
      </c>
      <c r="E16" t="s">
        <v>52</v>
      </c>
      <c r="F16" t="s">
        <v>58</v>
      </c>
      <c r="G16" t="s">
        <v>64</v>
      </c>
      <c r="H16" t="s">
        <v>70</v>
      </c>
      <c r="I16" t="s">
        <v>73</v>
      </c>
      <c r="J16" t="s">
        <v>155</v>
      </c>
    </row>
    <row r="17" spans="5:16" x14ac:dyDescent="0.25">
      <c r="E17" t="s">
        <v>156</v>
      </c>
      <c r="F17" t="s">
        <v>157</v>
      </c>
      <c r="G17" t="s">
        <v>158</v>
      </c>
      <c r="H17" t="s">
        <v>159</v>
      </c>
      <c r="I17" t="s">
        <v>160</v>
      </c>
    </row>
    <row r="18" spans="5:16" x14ac:dyDescent="0.25">
      <c r="E18" t="s">
        <v>53</v>
      </c>
      <c r="F18" t="s">
        <v>59</v>
      </c>
      <c r="G18" t="s">
        <v>65</v>
      </c>
      <c r="H18" t="s">
        <v>161</v>
      </c>
      <c r="I18" t="s">
        <v>74</v>
      </c>
    </row>
    <row r="19" spans="5:16" x14ac:dyDescent="0.25">
      <c r="E19" t="s">
        <v>54</v>
      </c>
      <c r="F19" t="s">
        <v>60</v>
      </c>
      <c r="G19" t="s">
        <v>66</v>
      </c>
      <c r="I19" t="s">
        <v>75</v>
      </c>
    </row>
    <row r="20" spans="5:16" x14ac:dyDescent="0.25">
      <c r="E20" t="s">
        <v>162</v>
      </c>
      <c r="F20" t="s">
        <v>163</v>
      </c>
      <c r="G20" t="s">
        <v>164</v>
      </c>
      <c r="I20" t="s">
        <v>165</v>
      </c>
    </row>
    <row r="21" spans="5:16" x14ac:dyDescent="0.25">
      <c r="E21" t="s">
        <v>55</v>
      </c>
      <c r="F21" t="s">
        <v>61</v>
      </c>
      <c r="G21" t="s">
        <v>67</v>
      </c>
    </row>
    <row r="23" spans="5:16" x14ac:dyDescent="0.25">
      <c r="P23">
        <f>WEEKDAY(db_structuredDatas!R5,17)</f>
        <v>1</v>
      </c>
    </row>
    <row r="75" ht="63.75" customHeight="1" x14ac:dyDescent="0.25"/>
    <row r="87" spans="9:9" x14ac:dyDescent="0.25">
      <c r="I87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898065E27024695C6C29102F947D5" ma:contentTypeVersion="7" ma:contentTypeDescription="Create a new document." ma:contentTypeScope="" ma:versionID="3756bdc26dde60f31ec579e40cfbaf03">
  <xsd:schema xmlns:xsd="http://www.w3.org/2001/XMLSchema" xmlns:xs="http://www.w3.org/2001/XMLSchema" xmlns:p="http://schemas.microsoft.com/office/2006/metadata/properties" xmlns:ns3="4ea2e20b-c96d-401b-b5d4-b1543e475df5" xmlns:ns4="d49b0b4a-cb63-4558-b98e-5ef6d69aefba" targetNamespace="http://schemas.microsoft.com/office/2006/metadata/properties" ma:root="true" ma:fieldsID="ae5fade5f1090c07e303976556c04179" ns3:_="" ns4:_="">
    <xsd:import namespace="4ea2e20b-c96d-401b-b5d4-b1543e475df5"/>
    <xsd:import namespace="d49b0b4a-cb63-4558-b98e-5ef6d69aef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20b-c96d-401b-b5d4-b1543e475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b0b4a-cb63-4558-b98e-5ef6d69ae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B7B320-5274-4CA2-8700-A11EABD28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B64A1-860E-4EB5-B597-9EE2AE42E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2e20b-c96d-401b-b5d4-b1543e475df5"/>
    <ds:schemaRef ds:uri="d49b0b4a-cb63-4558-b98e-5ef6d69ae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4DD662-F2E7-4D45-941A-A173BAAA054C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d49b0b4a-cb63-4558-b98e-5ef6d69aefba"/>
    <ds:schemaRef ds:uri="4ea2e20b-c96d-401b-b5d4-b1543e475df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19</vt:i4>
      </vt:variant>
    </vt:vector>
  </HeadingPairs>
  <TitlesOfParts>
    <vt:vector size="25" baseType="lpstr">
      <vt:lpstr>db_structuredDatas</vt:lpstr>
      <vt:lpstr>summary_race_info</vt:lpstr>
      <vt:lpstr>db_drivers</vt:lpstr>
      <vt:lpstr>commands</vt:lpstr>
      <vt:lpstr>description</vt:lpstr>
      <vt:lpstr>db_rawDatas</vt:lpstr>
      <vt:lpstr>db_rawDatas!gpabudhabi</vt:lpstr>
      <vt:lpstr>db_rawDatas!gparabiasaudita</vt:lpstr>
      <vt:lpstr>db_rawDatas!gpaustralia</vt:lpstr>
      <vt:lpstr>db_rawDatas!gpaustria</vt:lpstr>
      <vt:lpstr>db_rawDatas!gpbelgica</vt:lpstr>
      <vt:lpstr>db_rawDatas!gpemiliaromanha</vt:lpstr>
      <vt:lpstr>db_rawDatas!gpespanha</vt:lpstr>
      <vt:lpstr>db_rawDatas!gpeua</vt:lpstr>
      <vt:lpstr>db_rawDatas!gpfranca</vt:lpstr>
      <vt:lpstr>db_rawDatas!gpholanda</vt:lpstr>
      <vt:lpstr>db_rawDatas!gphungria</vt:lpstr>
      <vt:lpstr>db_rawDatas!gpinglaterra</vt:lpstr>
      <vt:lpstr>db_rawDatas!gpitalia</vt:lpstr>
      <vt:lpstr>db_rawDatas!gpjapao</vt:lpstr>
      <vt:lpstr>db_rawDatas!gpmexico</vt:lpstr>
      <vt:lpstr>db_rawDatas!gpmiami</vt:lpstr>
      <vt:lpstr>db_rawDatas!gpmonaco</vt:lpstr>
      <vt:lpstr>db_rawDatas!gpsaopaulo</vt:lpstr>
      <vt:lpstr>db_rawDatas!gpsingapura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</dc:creator>
  <cp:lastModifiedBy>Lucas Silva</cp:lastModifiedBy>
  <dcterms:created xsi:type="dcterms:W3CDTF">2022-04-20T00:00:34Z</dcterms:created>
  <dcterms:modified xsi:type="dcterms:W3CDTF">2022-05-09T06:08:42Z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0x010100E0A898065E27024695C6C29102F947D5</vt:lpwstr>
  </property>
</Properties>
</file>