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mlewin-my.sharepoint.com/personal/mussa_yousef_tmlewin_co_uk/Documents/Desktop/StockProcessing Top50/"/>
    </mc:Choice>
  </mc:AlternateContent>
  <xr:revisionPtr revIDLastSave="0" documentId="10_ncr:40000_{0B4BCA5F-2ADE-44CD-A62C-CBDC10D585D3}" xr6:coauthVersionLast="47" xr6:coauthVersionMax="47" xr10:uidLastSave="{00000000-0000-0000-0000-000000000000}"/>
  <bookViews>
    <workbookView xWindow="-289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4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13" i="1"/>
  <c r="R14" i="1"/>
  <c r="R15" i="1"/>
  <c r="R16" i="1"/>
  <c r="R17" i="1"/>
  <c r="R18" i="1"/>
  <c r="R19" i="1"/>
  <c r="R12" i="1"/>
  <c r="R5" i="1"/>
  <c r="R6" i="1"/>
  <c r="R7" i="1"/>
  <c r="R8" i="1"/>
  <c r="R9" i="1"/>
  <c r="R10" i="1"/>
  <c r="R11" i="1"/>
  <c r="R4" i="1"/>
  <c r="L76" i="1"/>
  <c r="L77" i="1"/>
  <c r="L78" i="1"/>
  <c r="L79" i="1"/>
  <c r="L80" i="1"/>
  <c r="L81" i="1"/>
  <c r="L82" i="1"/>
  <c r="L83" i="1"/>
  <c r="L84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2" i="1"/>
  <c r="L13" i="1"/>
  <c r="L15" i="1"/>
  <c r="L16" i="1"/>
  <c r="L17" i="1"/>
  <c r="L18" i="1"/>
  <c r="L19" i="1"/>
  <c r="L5" i="1"/>
  <c r="L6" i="1"/>
  <c r="L7" i="1"/>
  <c r="L8" i="1"/>
  <c r="L9" i="1"/>
  <c r="L10" i="1"/>
  <c r="L11" i="1"/>
  <c r="L4" i="1"/>
  <c r="E84" i="1"/>
  <c r="E83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</calcChain>
</file>

<file path=xl/sharedStrings.xml><?xml version="1.0" encoding="utf-8"?>
<sst xmlns="http://schemas.openxmlformats.org/spreadsheetml/2006/main" count="19" uniqueCount="17">
  <si>
    <t>Date</t>
  </si>
  <si>
    <t>PAC ARIMA</t>
  </si>
  <si>
    <t>PAC ML Model</t>
  </si>
  <si>
    <t>Basic PAC</t>
  </si>
  <si>
    <t>PC ARIMA</t>
  </si>
  <si>
    <t>PC ML Model</t>
  </si>
  <si>
    <t>PC Basic Model</t>
  </si>
  <si>
    <t>UP ML Model</t>
  </si>
  <si>
    <t>UP Arima</t>
  </si>
  <si>
    <t>UP Basic</t>
  </si>
  <si>
    <t>Average between the 3</t>
  </si>
  <si>
    <t>PAC*Rate(0.167807)</t>
  </si>
  <si>
    <t>PC*Rate(0.222446)</t>
  </si>
  <si>
    <t>UP*Rate(0.472992)</t>
  </si>
  <si>
    <t>UP-£SALES</t>
  </si>
  <si>
    <t>PC-£SALES AOV = 24.23</t>
  </si>
  <si>
    <t>PAC -£Sales AOV = 24.23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</si>
</sst>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3" fillId="4" borderId="0" xfId="0" applyFont="1" applyFill="1"/>
    <xf numFmtId="0" fontId="3" fillId="0" borderId="0" xfId="0" applyFont="1"/>
    <xf numFmtId="0" fontId="3" fillId="4" borderId="2" xfId="0" applyFont="1" applyFill="1" applyBorder="1"/>
    <xf numFmtId="0" fontId="2" fillId="2" borderId="1" xfId="1"/>
    <xf numFmtId="0" fontId="1" fillId="3" borderId="0" xfId="2"/>
  </cellXfs>
  <cellStyles count="3">
    <cellStyle name="40% - Accent2" xfId="2" builtinId="3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84"/>
  <sheetViews>
    <sheetView tabSelected="1" topLeftCell="D1" workbookViewId="0">
      <selection activeCell="G22" sqref="G22"/>
    </sheetView>
  </sheetViews>
  <sheetFormatPr defaultRowHeight="14.5" x14ac:dyDescent="0.35"/>
  <cols>
    <col min="1" max="1" width="20.7265625" customWidth="1"/>
    <col min="2" max="2" width="15.54296875" customWidth="1"/>
    <col min="3" max="3" width="14.36328125" customWidth="1"/>
    <col min="4" max="4" width="10.36328125" customWidth="1"/>
    <col min="5" max="5" width="24.1796875" customWidth="1"/>
    <col min="6" max="6" width="20.453125" customWidth="1"/>
    <col min="7" max="7" width="23.6328125" customWidth="1"/>
    <col min="8" max="8" width="11.7265625" customWidth="1"/>
    <col min="9" max="9" width="15" customWidth="1"/>
    <col min="11" max="11" width="15.7265625" customWidth="1"/>
    <col min="12" max="12" width="23.90625" customWidth="1"/>
    <col min="13" max="13" width="16.36328125" customWidth="1"/>
    <col min="14" max="14" width="24.1796875" customWidth="1"/>
    <col min="18" max="18" width="21.453125" customWidth="1"/>
    <col min="19" max="19" width="18" customWidth="1"/>
    <col min="20" max="20" width="11.08984375" customWidth="1"/>
  </cols>
  <sheetData>
    <row r="3" spans="1:20" x14ac:dyDescent="0.35">
      <c r="A3" t="s">
        <v>0</v>
      </c>
      <c r="B3" t="s">
        <v>1</v>
      </c>
      <c r="C3" t="s">
        <v>2</v>
      </c>
      <c r="D3" t="s">
        <v>3</v>
      </c>
      <c r="E3" t="s">
        <v>10</v>
      </c>
      <c r="F3" t="s">
        <v>11</v>
      </c>
      <c r="G3" s="5" t="s">
        <v>16</v>
      </c>
      <c r="I3" t="s">
        <v>4</v>
      </c>
      <c r="J3" t="s">
        <v>5</v>
      </c>
      <c r="K3" t="s">
        <v>6</v>
      </c>
      <c r="L3" t="s">
        <v>10</v>
      </c>
      <c r="M3" t="s">
        <v>12</v>
      </c>
      <c r="N3" s="5" t="s">
        <v>15</v>
      </c>
      <c r="O3" t="s">
        <v>8</v>
      </c>
      <c r="P3" t="s">
        <v>7</v>
      </c>
      <c r="Q3" t="s">
        <v>9</v>
      </c>
      <c r="R3" t="s">
        <v>10</v>
      </c>
      <c r="S3" t="s">
        <v>13</v>
      </c>
      <c r="T3" s="5" t="s">
        <v>14</v>
      </c>
    </row>
    <row r="4" spans="1:20" x14ac:dyDescent="0.35">
      <c r="A4" s="1">
        <v>44537</v>
      </c>
      <c r="B4">
        <v>3994</v>
      </c>
      <c r="C4">
        <v>3235</v>
      </c>
      <c r="D4" s="2">
        <v>4118.3433217572101</v>
      </c>
      <c r="E4">
        <f>(B4+C4+D4)/3</f>
        <v>3782.4477739190697</v>
      </c>
      <c r="F4">
        <f>(E4*0.167807)</f>
        <v>634.72121359803737</v>
      </c>
      <c r="G4" s="6">
        <f>(F4*24.23)</f>
        <v>15379.295005480446</v>
      </c>
      <c r="I4">
        <v>3924</v>
      </c>
      <c r="J4">
        <v>2298</v>
      </c>
      <c r="K4" s="2">
        <v>7825.8716760828802</v>
      </c>
      <c r="L4">
        <f>(I4+J4+K4)/3</f>
        <v>4682.6238920276264</v>
      </c>
      <c r="M4">
        <f>(L4*0.222446)</f>
        <v>1041.6309542859774</v>
      </c>
      <c r="N4" s="6">
        <f>M4*24.23</f>
        <v>25238.718022349232</v>
      </c>
      <c r="O4">
        <v>1197</v>
      </c>
      <c r="P4">
        <v>962</v>
      </c>
      <c r="Q4" s="2">
        <v>1292.8757388255101</v>
      </c>
      <c r="R4">
        <f>(O4+P4+Q4)/3</f>
        <v>1150.62524627517</v>
      </c>
      <c r="S4">
        <f>(R4*0.472992)</f>
        <v>544.23653648618517</v>
      </c>
      <c r="T4" s="6">
        <f>S4*24.23</f>
        <v>13186.851279060267</v>
      </c>
    </row>
    <row r="5" spans="1:20" x14ac:dyDescent="0.35">
      <c r="A5" s="1">
        <v>44538</v>
      </c>
      <c r="B5">
        <v>3509.1330298059302</v>
      </c>
      <c r="C5">
        <v>2982.0645161290299</v>
      </c>
      <c r="D5" s="3">
        <v>3872.0425506902002</v>
      </c>
      <c r="E5">
        <f t="shared" ref="E5:E26" si="0">(B5+C5+D5)/3</f>
        <v>3454.4133655417195</v>
      </c>
      <c r="F5">
        <f t="shared" ref="F5:F68" si="1">(E5*0.167807)</f>
        <v>579.67474363145936</v>
      </c>
      <c r="G5" s="6">
        <f t="shared" ref="G5:G68" si="2">(F5*24.23)</f>
        <v>14045.519038190261</v>
      </c>
      <c r="I5">
        <v>3353.3380092613302</v>
      </c>
      <c r="J5">
        <v>672.70634920634905</v>
      </c>
      <c r="K5" s="3">
        <v>8110.7489252130399</v>
      </c>
      <c r="L5">
        <f t="shared" ref="L5:L68" si="3">(I5+J5+K5)/3</f>
        <v>4045.5977612269066</v>
      </c>
      <c r="M5">
        <f t="shared" ref="M5:M68" si="4">(L5*0.222446)</f>
        <v>899.92703959388052</v>
      </c>
      <c r="N5" s="6">
        <f t="shared" ref="N5:N68" si="5">M5*24.23</f>
        <v>21805.232169359726</v>
      </c>
      <c r="O5">
        <v>1064.01678434674</v>
      </c>
      <c r="P5">
        <v>727.18918918918905</v>
      </c>
      <c r="Q5" s="3">
        <v>1197.6864864864799</v>
      </c>
      <c r="R5">
        <f t="shared" ref="R5:R11" si="6">(O5+P5+Q5)/3</f>
        <v>996.29748667413639</v>
      </c>
      <c r="S5">
        <f t="shared" ref="S5:S68" si="7">(R5*0.472992)</f>
        <v>471.24074081697313</v>
      </c>
      <c r="T5" s="6">
        <f t="shared" ref="T5:T68" si="8">S5*24.23</f>
        <v>11418.16314999526</v>
      </c>
    </row>
    <row r="6" spans="1:20" x14ac:dyDescent="0.35">
      <c r="A6" s="1">
        <v>44539</v>
      </c>
      <c r="B6">
        <v>3823.9453437655502</v>
      </c>
      <c r="C6">
        <v>2840.79945588806</v>
      </c>
      <c r="D6" s="2">
        <v>4786.30946075866</v>
      </c>
      <c r="E6">
        <f t="shared" si="0"/>
        <v>3817.0180868040902</v>
      </c>
      <c r="F6">
        <f t="shared" si="1"/>
        <v>640.52235409233401</v>
      </c>
      <c r="G6" s="6">
        <f t="shared" si="2"/>
        <v>15519.856639657253</v>
      </c>
      <c r="I6">
        <v>3976.3459993219899</v>
      </c>
      <c r="J6">
        <v>418.59067756455801</v>
      </c>
      <c r="K6" s="2">
        <v>9416.7029220525092</v>
      </c>
      <c r="L6">
        <f t="shared" si="3"/>
        <v>4603.8798663130192</v>
      </c>
      <c r="M6">
        <f t="shared" si="4"/>
        <v>1024.1146607418659</v>
      </c>
      <c r="N6" s="6">
        <f t="shared" si="5"/>
        <v>24814.298229775413</v>
      </c>
      <c r="O6">
        <v>1135.61727297672</v>
      </c>
      <c r="P6">
        <v>649.94104104104099</v>
      </c>
      <c r="Q6" s="2">
        <v>1540.7656840173499</v>
      </c>
      <c r="R6">
        <f t="shared" si="6"/>
        <v>1108.7746660117036</v>
      </c>
      <c r="S6">
        <f t="shared" si="7"/>
        <v>524.44154682620774</v>
      </c>
      <c r="T6" s="6">
        <f t="shared" si="8"/>
        <v>12707.218679599015</v>
      </c>
    </row>
    <row r="7" spans="1:20" x14ac:dyDescent="0.35">
      <c r="A7" s="1">
        <v>44540</v>
      </c>
      <c r="B7">
        <v>3961.68085730127</v>
      </c>
      <c r="C7">
        <v>2591.1478429848398</v>
      </c>
      <c r="D7" s="3">
        <v>4019.2076796616402</v>
      </c>
      <c r="E7">
        <f t="shared" si="0"/>
        <v>3524.0121266492497</v>
      </c>
      <c r="F7">
        <f t="shared" si="1"/>
        <v>591.35390293663067</v>
      </c>
      <c r="G7" s="6">
        <f t="shared" si="2"/>
        <v>14328.505068154562</v>
      </c>
      <c r="I7">
        <v>3598.2971082824602</v>
      </c>
      <c r="J7">
        <v>1054.4327828277101</v>
      </c>
      <c r="K7" s="3">
        <v>8264.7232578000203</v>
      </c>
      <c r="L7">
        <f t="shared" si="3"/>
        <v>4305.817716303397</v>
      </c>
      <c r="M7">
        <f t="shared" si="4"/>
        <v>957.81192772082545</v>
      </c>
      <c r="N7" s="6">
        <f t="shared" si="5"/>
        <v>23207.7830086756</v>
      </c>
      <c r="O7">
        <v>1137.6941104654099</v>
      </c>
      <c r="P7">
        <v>515.66138002409105</v>
      </c>
      <c r="Q7" s="3">
        <v>1259.4610230004</v>
      </c>
      <c r="R7">
        <f t="shared" si="6"/>
        <v>970.93883782996693</v>
      </c>
      <c r="S7">
        <f t="shared" si="7"/>
        <v>459.24630278287174</v>
      </c>
      <c r="T7" s="6">
        <f t="shared" si="8"/>
        <v>11127.537916428982</v>
      </c>
    </row>
    <row r="8" spans="1:20" x14ac:dyDescent="0.35">
      <c r="A8" s="1">
        <v>44541</v>
      </c>
      <c r="B8">
        <v>3484.0264848432898</v>
      </c>
      <c r="C8">
        <v>2167.96196937889</v>
      </c>
      <c r="D8" s="2">
        <v>5933.3205443993702</v>
      </c>
      <c r="E8">
        <f t="shared" si="0"/>
        <v>3861.769666207183</v>
      </c>
      <c r="F8">
        <f t="shared" si="1"/>
        <v>648.03198237722881</v>
      </c>
      <c r="G8" s="6">
        <f t="shared" si="2"/>
        <v>15701.814933000254</v>
      </c>
      <c r="I8">
        <v>3215.2909570278698</v>
      </c>
      <c r="J8">
        <v>636.97292881311705</v>
      </c>
      <c r="K8" s="2">
        <v>11259.5907990326</v>
      </c>
      <c r="L8">
        <f t="shared" si="3"/>
        <v>5037.284894957862</v>
      </c>
      <c r="M8">
        <f t="shared" si="4"/>
        <v>1120.5238757437967</v>
      </c>
      <c r="N8" s="6">
        <f t="shared" si="5"/>
        <v>27150.293509272193</v>
      </c>
      <c r="O8">
        <v>1029.39623455685</v>
      </c>
      <c r="P8">
        <v>380.88638002409101</v>
      </c>
      <c r="Q8" s="2">
        <v>1854.2981063337299</v>
      </c>
      <c r="R8">
        <f t="shared" si="6"/>
        <v>1088.1935736382236</v>
      </c>
      <c r="S8">
        <f t="shared" si="7"/>
        <v>514.70685478229063</v>
      </c>
      <c r="T8" s="6">
        <f t="shared" si="8"/>
        <v>12471.347091374902</v>
      </c>
    </row>
    <row r="9" spans="1:20" x14ac:dyDescent="0.35">
      <c r="A9" s="1">
        <v>44542</v>
      </c>
      <c r="B9">
        <v>4289.4498806375004</v>
      </c>
      <c r="C9">
        <v>2094.9238014399598</v>
      </c>
      <c r="D9" s="3">
        <v>4446.9392974808297</v>
      </c>
      <c r="E9">
        <f t="shared" si="0"/>
        <v>3610.4376598527633</v>
      </c>
      <c r="F9">
        <f t="shared" si="1"/>
        <v>605.8567123869127</v>
      </c>
      <c r="G9" s="6">
        <f t="shared" si="2"/>
        <v>14679.908141134894</v>
      </c>
      <c r="I9">
        <v>4292.6321948790701</v>
      </c>
      <c r="J9">
        <v>447.796204675186</v>
      </c>
      <c r="K9" s="3">
        <v>8676.6099330055804</v>
      </c>
      <c r="L9">
        <f t="shared" si="3"/>
        <v>4472.3461108532792</v>
      </c>
      <c r="M9">
        <f t="shared" si="4"/>
        <v>994.85550297486861</v>
      </c>
      <c r="N9" s="6">
        <f t="shared" si="5"/>
        <v>24105.348837081066</v>
      </c>
      <c r="O9">
        <v>1308.7802600090799</v>
      </c>
      <c r="P9">
        <v>336.79335676827702</v>
      </c>
      <c r="Q9" s="3">
        <v>1433.5298892794699</v>
      </c>
      <c r="R9">
        <f t="shared" si="6"/>
        <v>1026.3678353522757</v>
      </c>
      <c r="S9">
        <f t="shared" si="7"/>
        <v>485.46377517894365</v>
      </c>
      <c r="T9" s="6">
        <f t="shared" si="8"/>
        <v>11762.787272585805</v>
      </c>
    </row>
    <row r="10" spans="1:20" x14ac:dyDescent="0.35">
      <c r="A10" s="1">
        <v>44543</v>
      </c>
      <c r="B10">
        <v>3789.7924224212202</v>
      </c>
      <c r="C10">
        <v>2423.6327961489501</v>
      </c>
      <c r="D10" s="2">
        <v>4118.3433217572101</v>
      </c>
      <c r="E10">
        <f t="shared" si="0"/>
        <v>3443.922846775793</v>
      </c>
      <c r="F10">
        <f t="shared" si="1"/>
        <v>577.91436114890553</v>
      </c>
      <c r="G10" s="6">
        <f t="shared" si="2"/>
        <v>14002.864970637982</v>
      </c>
      <c r="I10">
        <v>3081.8550993823501</v>
      </c>
      <c r="J10">
        <v>625.77981123256302</v>
      </c>
      <c r="K10" s="2">
        <v>7825.8716760828802</v>
      </c>
      <c r="L10">
        <f t="shared" si="3"/>
        <v>3844.5021955659308</v>
      </c>
      <c r="M10">
        <f t="shared" si="4"/>
        <v>855.19413539485902</v>
      </c>
      <c r="N10" s="6">
        <f t="shared" si="5"/>
        <v>20721.353900617436</v>
      </c>
      <c r="O10">
        <v>1086.02127659698</v>
      </c>
      <c r="P10">
        <v>172.54432953092299</v>
      </c>
      <c r="Q10" s="2">
        <v>1292.8757388255101</v>
      </c>
      <c r="R10">
        <f t="shared" si="6"/>
        <v>850.48044831780442</v>
      </c>
      <c r="S10">
        <f t="shared" si="7"/>
        <v>402.27044821073497</v>
      </c>
      <c r="T10" s="6">
        <f t="shared" si="8"/>
        <v>9747.0129601461085</v>
      </c>
    </row>
    <row r="11" spans="1:20" x14ac:dyDescent="0.35">
      <c r="A11" s="1">
        <v>44544</v>
      </c>
      <c r="B11">
        <v>3740.3534068260201</v>
      </c>
      <c r="C11">
        <v>2066.0879685627501</v>
      </c>
      <c r="D11" s="3">
        <v>4687.6695473514601</v>
      </c>
      <c r="E11">
        <f t="shared" si="0"/>
        <v>3498.0369742467433</v>
      </c>
      <c r="F11">
        <f t="shared" si="1"/>
        <v>586.99509053742327</v>
      </c>
      <c r="G11" s="6">
        <f t="shared" si="2"/>
        <v>14222.891043721766</v>
      </c>
      <c r="I11">
        <v>3287.2960439560102</v>
      </c>
      <c r="J11">
        <v>417.23072032347199</v>
      </c>
      <c r="K11" s="3">
        <v>10806.290453539799</v>
      </c>
      <c r="L11">
        <f t="shared" si="3"/>
        <v>4836.9390726064275</v>
      </c>
      <c r="M11">
        <f t="shared" si="4"/>
        <v>1075.9577489450094</v>
      </c>
      <c r="N11" s="6">
        <f t="shared" si="5"/>
        <v>26070.456256937578</v>
      </c>
      <c r="O11">
        <v>1132.51505333971</v>
      </c>
      <c r="P11">
        <v>93.493745873336294</v>
      </c>
      <c r="Q11" s="3">
        <v>1413.9575211164899</v>
      </c>
      <c r="R11">
        <f t="shared" si="6"/>
        <v>879.98877344317873</v>
      </c>
      <c r="S11">
        <f t="shared" si="7"/>
        <v>416.22764992843599</v>
      </c>
      <c r="T11" s="6">
        <f t="shared" si="8"/>
        <v>10085.195957766004</v>
      </c>
    </row>
    <row r="12" spans="1:20" x14ac:dyDescent="0.35">
      <c r="A12" s="1">
        <v>44545</v>
      </c>
      <c r="B12">
        <v>3571.5055103146201</v>
      </c>
      <c r="C12">
        <v>1855.31631501944</v>
      </c>
      <c r="D12" s="2">
        <v>3872.0425506902002</v>
      </c>
      <c r="E12">
        <f t="shared" si="0"/>
        <v>3099.6214586747533</v>
      </c>
      <c r="F12">
        <f t="shared" si="1"/>
        <v>520.13817811583431</v>
      </c>
      <c r="G12" s="6">
        <f t="shared" si="2"/>
        <v>12602.948055746665</v>
      </c>
      <c r="I12">
        <v>2992.4846093750898</v>
      </c>
      <c r="J12">
        <v>0</v>
      </c>
      <c r="K12" s="2">
        <v>8110.7489252130399</v>
      </c>
      <c r="L12">
        <f t="shared" si="3"/>
        <v>3701.0778448627098</v>
      </c>
      <c r="M12">
        <f t="shared" si="4"/>
        <v>823.28996227833034</v>
      </c>
      <c r="N12" s="6">
        <f t="shared" si="5"/>
        <v>19948.315786003943</v>
      </c>
      <c r="O12">
        <v>1103.4365702754101</v>
      </c>
      <c r="P12">
        <v>0</v>
      </c>
      <c r="Q12" s="2">
        <v>1197.6864864864799</v>
      </c>
      <c r="R12">
        <f>(O12+Q12)/2</f>
        <v>1150.561528380945</v>
      </c>
      <c r="S12">
        <f t="shared" si="7"/>
        <v>544.20639843196</v>
      </c>
      <c r="T12" s="6">
        <f t="shared" si="8"/>
        <v>13186.121034006392</v>
      </c>
    </row>
    <row r="13" spans="1:20" x14ac:dyDescent="0.35">
      <c r="A13" s="1">
        <v>44546</v>
      </c>
      <c r="B13">
        <v>3695.4729261462198</v>
      </c>
      <c r="C13">
        <v>1645.31631501944</v>
      </c>
      <c r="D13" s="3">
        <v>4786.30946075866</v>
      </c>
      <c r="E13">
        <f t="shared" si="0"/>
        <v>3375.699567308106</v>
      </c>
      <c r="F13">
        <f t="shared" si="1"/>
        <v>566.46601729127133</v>
      </c>
      <c r="G13" s="6">
        <f t="shared" si="2"/>
        <v>13725.471598967504</v>
      </c>
      <c r="I13">
        <v>3309.20174406862</v>
      </c>
      <c r="J13">
        <v>0</v>
      </c>
      <c r="K13" s="3">
        <v>9416.7029220525092</v>
      </c>
      <c r="L13">
        <f t="shared" si="3"/>
        <v>4241.9682220403765</v>
      </c>
      <c r="M13">
        <f t="shared" si="4"/>
        <v>943.60886311999366</v>
      </c>
      <c r="N13" s="6">
        <f t="shared" si="5"/>
        <v>22863.642753397446</v>
      </c>
      <c r="O13">
        <v>1093.2057490300399</v>
      </c>
      <c r="P13">
        <v>0</v>
      </c>
      <c r="Q13" s="3">
        <v>1540.7656840173499</v>
      </c>
      <c r="R13">
        <f t="shared" ref="R13:R76" si="9">(O13+Q13)/2</f>
        <v>1316.9857165236949</v>
      </c>
      <c r="S13">
        <f t="shared" si="7"/>
        <v>622.9237080299755</v>
      </c>
      <c r="T13" s="6">
        <f t="shared" si="8"/>
        <v>15093.441445566306</v>
      </c>
    </row>
    <row r="14" spans="1:20" x14ac:dyDescent="0.35">
      <c r="A14" s="1">
        <v>44547</v>
      </c>
      <c r="B14">
        <v>3802.9209685046499</v>
      </c>
      <c r="C14">
        <v>1435.31631501944</v>
      </c>
      <c r="D14" s="2">
        <v>4019.2076796616402</v>
      </c>
      <c r="E14">
        <f t="shared" si="0"/>
        <v>3085.8149877285764</v>
      </c>
      <c r="F14">
        <f t="shared" si="1"/>
        <v>517.82135564576924</v>
      </c>
      <c r="G14" s="6">
        <f t="shared" si="2"/>
        <v>12546.811447296988</v>
      </c>
      <c r="I14">
        <v>3028.5770523987399</v>
      </c>
      <c r="J14">
        <v>0</v>
      </c>
      <c r="K14" s="2">
        <v>8264.7232578000203</v>
      </c>
      <c r="L14">
        <f>(I14+J14+K14)/3</f>
        <v>3764.4334367329197</v>
      </c>
      <c r="M14">
        <f t="shared" si="4"/>
        <v>837.38316026749112</v>
      </c>
      <c r="N14" s="6">
        <f t="shared" si="5"/>
        <v>20289.79397328131</v>
      </c>
      <c r="O14">
        <v>1128.02408623735</v>
      </c>
      <c r="P14">
        <v>0</v>
      </c>
      <c r="Q14" s="2">
        <v>1259.4610230004</v>
      </c>
      <c r="R14">
        <f t="shared" si="9"/>
        <v>1193.7425546188751</v>
      </c>
      <c r="S14">
        <f t="shared" si="7"/>
        <v>564.63067839429107</v>
      </c>
      <c r="T14" s="6">
        <f t="shared" si="8"/>
        <v>13681.001337493673</v>
      </c>
    </row>
    <row r="15" spans="1:20" x14ac:dyDescent="0.35">
      <c r="A15" s="1">
        <v>44548</v>
      </c>
      <c r="B15">
        <v>3479.3686565217899</v>
      </c>
      <c r="C15">
        <v>1220.5255348776</v>
      </c>
      <c r="D15" s="3">
        <v>5933.3205443993702</v>
      </c>
      <c r="E15">
        <f t="shared" si="0"/>
        <v>3544.4049119329197</v>
      </c>
      <c r="F15">
        <f t="shared" si="1"/>
        <v>594.77595505672753</v>
      </c>
      <c r="G15" s="6">
        <f t="shared" si="2"/>
        <v>14411.421391024509</v>
      </c>
      <c r="I15">
        <v>2738.7870418070502</v>
      </c>
      <c r="J15">
        <v>0</v>
      </c>
      <c r="K15" s="3">
        <v>11259.5907990326</v>
      </c>
      <c r="L15">
        <f t="shared" si="3"/>
        <v>4666.1259469465504</v>
      </c>
      <c r="M15">
        <f t="shared" si="4"/>
        <v>1037.9610523944723</v>
      </c>
      <c r="N15" s="6">
        <f t="shared" si="5"/>
        <v>25149.796299518064</v>
      </c>
      <c r="O15">
        <v>1053.42678024817</v>
      </c>
      <c r="P15">
        <v>0</v>
      </c>
      <c r="Q15" s="3">
        <v>1854.2981063337299</v>
      </c>
      <c r="R15">
        <f t="shared" si="9"/>
        <v>1453.8624432909501</v>
      </c>
      <c r="S15">
        <f t="shared" si="7"/>
        <v>687.66530477707306</v>
      </c>
      <c r="T15" s="6">
        <f t="shared" si="8"/>
        <v>16662.130334748479</v>
      </c>
    </row>
    <row r="16" spans="1:20" x14ac:dyDescent="0.35">
      <c r="A16" s="1">
        <v>44549</v>
      </c>
      <c r="B16">
        <v>3906.0547109031099</v>
      </c>
      <c r="C16">
        <v>1073.9403496924101</v>
      </c>
      <c r="D16" s="2">
        <v>4446.9392974808297</v>
      </c>
      <c r="E16">
        <f t="shared" si="0"/>
        <v>3142.3114526921163</v>
      </c>
      <c r="F16">
        <f t="shared" si="1"/>
        <v>527.30185794190595</v>
      </c>
      <c r="G16" s="6">
        <f t="shared" si="2"/>
        <v>12776.524017932381</v>
      </c>
      <c r="I16">
        <v>3267.80883508236</v>
      </c>
      <c r="J16">
        <v>0</v>
      </c>
      <c r="K16" s="2">
        <v>8676.6099330055804</v>
      </c>
      <c r="L16">
        <f t="shared" si="3"/>
        <v>3981.4729226959803</v>
      </c>
      <c r="M16">
        <f t="shared" si="4"/>
        <v>885.66272576203005</v>
      </c>
      <c r="N16" s="6">
        <f t="shared" si="5"/>
        <v>21459.607845213988</v>
      </c>
      <c r="O16">
        <v>1184.4214276381799</v>
      </c>
      <c r="P16">
        <v>0</v>
      </c>
      <c r="Q16" s="2">
        <v>1433.5298892794699</v>
      </c>
      <c r="R16">
        <f t="shared" si="9"/>
        <v>1308.9756584588249</v>
      </c>
      <c r="S16">
        <f t="shared" si="7"/>
        <v>619.13501464575654</v>
      </c>
      <c r="T16" s="6">
        <f t="shared" si="8"/>
        <v>15001.641404866681</v>
      </c>
    </row>
    <row r="17" spans="1:20" x14ac:dyDescent="0.35">
      <c r="A17" s="1">
        <v>44550</v>
      </c>
      <c r="B17">
        <v>3623.0238928081999</v>
      </c>
      <c r="C17">
        <v>1046.0579967512299</v>
      </c>
      <c r="D17" s="3">
        <v>4118.3433217572101</v>
      </c>
      <c r="E17">
        <f t="shared" si="0"/>
        <v>2929.1417371055468</v>
      </c>
      <c r="F17">
        <f t="shared" si="1"/>
        <v>491.53048747847055</v>
      </c>
      <c r="G17" s="6">
        <f t="shared" si="2"/>
        <v>11909.783711603342</v>
      </c>
      <c r="I17">
        <v>2567.5574843787699</v>
      </c>
      <c r="J17">
        <v>0</v>
      </c>
      <c r="K17" s="3">
        <v>7825.8716760828802</v>
      </c>
      <c r="L17">
        <f t="shared" si="3"/>
        <v>3464.47638682055</v>
      </c>
      <c r="M17">
        <f t="shared" si="4"/>
        <v>770.65891434268406</v>
      </c>
      <c r="N17" s="6">
        <f t="shared" si="5"/>
        <v>18673.065494523235</v>
      </c>
      <c r="O17">
        <v>1081.3467106886001</v>
      </c>
      <c r="P17">
        <v>0</v>
      </c>
      <c r="Q17" s="3">
        <v>1292.8757388255101</v>
      </c>
      <c r="R17">
        <f t="shared" si="9"/>
        <v>1187.111224757055</v>
      </c>
      <c r="S17">
        <f t="shared" si="7"/>
        <v>561.49411242028896</v>
      </c>
      <c r="T17" s="6">
        <f t="shared" si="8"/>
        <v>13605.002343943601</v>
      </c>
    </row>
    <row r="18" spans="1:20" x14ac:dyDescent="0.35">
      <c r="A18" s="1">
        <v>44551</v>
      </c>
      <c r="B18">
        <v>3658.6860461168899</v>
      </c>
      <c r="C18">
        <v>1390.3891655824</v>
      </c>
      <c r="D18" s="2">
        <v>4687.6695473514601</v>
      </c>
      <c r="E18">
        <f t="shared" si="0"/>
        <v>3245.5815863502503</v>
      </c>
      <c r="F18">
        <f t="shared" si="1"/>
        <v>544.63130926067652</v>
      </c>
      <c r="G18" s="6">
        <f t="shared" si="2"/>
        <v>13196.416623386192</v>
      </c>
      <c r="I18">
        <v>2776.56535814983</v>
      </c>
      <c r="J18">
        <v>1075.6625626222899</v>
      </c>
      <c r="K18" s="2">
        <v>10806.290453539799</v>
      </c>
      <c r="L18">
        <f t="shared" si="3"/>
        <v>4886.1727914373068</v>
      </c>
      <c r="M18">
        <f t="shared" si="4"/>
        <v>1086.9095927640633</v>
      </c>
      <c r="N18" s="6">
        <f t="shared" si="5"/>
        <v>26335.819432673256</v>
      </c>
      <c r="O18">
        <v>1107.62294551223</v>
      </c>
      <c r="P18">
        <v>0</v>
      </c>
      <c r="Q18" s="2">
        <v>1413.9575211164899</v>
      </c>
      <c r="R18">
        <f t="shared" si="9"/>
        <v>1260.79023331436</v>
      </c>
      <c r="S18">
        <f t="shared" si="7"/>
        <v>596.34369403582582</v>
      </c>
      <c r="T18" s="6">
        <f t="shared" si="8"/>
        <v>14449.40770648806</v>
      </c>
    </row>
    <row r="19" spans="1:20" x14ac:dyDescent="0.35">
      <c r="A19" s="1">
        <v>44552</v>
      </c>
      <c r="B19">
        <v>3581.2267731186998</v>
      </c>
      <c r="C19">
        <v>1022.15839635163</v>
      </c>
      <c r="D19" s="3">
        <v>3872.0425506902002</v>
      </c>
      <c r="E19">
        <f t="shared" si="0"/>
        <v>2825.1425733868432</v>
      </c>
      <c r="F19">
        <f t="shared" si="1"/>
        <v>474.07869981232602</v>
      </c>
      <c r="G19" s="6">
        <f t="shared" si="2"/>
        <v>11486.92689645266</v>
      </c>
      <c r="I19">
        <v>2540.1491054130101</v>
      </c>
      <c r="J19">
        <v>83.613057671797094</v>
      </c>
      <c r="K19" s="3">
        <v>8110.7489252130399</v>
      </c>
      <c r="L19">
        <f t="shared" si="3"/>
        <v>3578.1703627659494</v>
      </c>
      <c r="M19">
        <f t="shared" si="4"/>
        <v>795.94968451583441</v>
      </c>
      <c r="N19" s="6">
        <f t="shared" si="5"/>
        <v>19285.860855818668</v>
      </c>
      <c r="O19">
        <v>1107.8683486945799</v>
      </c>
      <c r="P19">
        <v>0</v>
      </c>
      <c r="Q19" s="3">
        <v>1197.6864864864799</v>
      </c>
      <c r="R19">
        <f t="shared" si="9"/>
        <v>1152.7774175905299</v>
      </c>
      <c r="S19">
        <f t="shared" si="7"/>
        <v>545.25449630098001</v>
      </c>
      <c r="T19" s="6">
        <f t="shared" si="8"/>
        <v>13211.516445372747</v>
      </c>
    </row>
    <row r="20" spans="1:20" x14ac:dyDescent="0.35">
      <c r="A20" s="1">
        <v>44553</v>
      </c>
      <c r="B20">
        <v>3607.41505476263</v>
      </c>
      <c r="C20">
        <v>813.45187461250703</v>
      </c>
      <c r="D20" s="2">
        <v>4786.30946075866</v>
      </c>
      <c r="E20">
        <f t="shared" si="0"/>
        <v>3069.058796711266</v>
      </c>
      <c r="F20">
        <f t="shared" si="1"/>
        <v>515.00954949972743</v>
      </c>
      <c r="G20" s="6">
        <f t="shared" si="2"/>
        <v>12478.681384378397</v>
      </c>
      <c r="I20">
        <v>2673.26192124928</v>
      </c>
      <c r="J20">
        <v>0</v>
      </c>
      <c r="K20" s="2">
        <v>9416.7029220525092</v>
      </c>
      <c r="L20">
        <f t="shared" si="3"/>
        <v>4029.9882811005969</v>
      </c>
      <c r="M20">
        <f t="shared" si="4"/>
        <v>896.45477317770337</v>
      </c>
      <c r="N20" s="6">
        <f t="shared" si="5"/>
        <v>21721.099154095755</v>
      </c>
      <c r="O20">
        <v>1080.19294191932</v>
      </c>
      <c r="P20">
        <v>0</v>
      </c>
      <c r="Q20" s="2">
        <v>1540.7656840173499</v>
      </c>
      <c r="R20">
        <f t="shared" si="9"/>
        <v>1310.4793129683349</v>
      </c>
      <c r="S20">
        <f t="shared" si="7"/>
        <v>619.84623119951868</v>
      </c>
      <c r="T20" s="6">
        <f t="shared" si="8"/>
        <v>15018.874181964338</v>
      </c>
    </row>
    <row r="21" spans="1:20" x14ac:dyDescent="0.35">
      <c r="A21" s="1">
        <v>44554</v>
      </c>
      <c r="B21">
        <v>3684.6380453479901</v>
      </c>
      <c r="C21">
        <v>602.99662169421902</v>
      </c>
      <c r="D21" s="3">
        <v>4019.2076796616402</v>
      </c>
      <c r="E21">
        <f t="shared" si="0"/>
        <v>2768.9474489012828</v>
      </c>
      <c r="F21">
        <f t="shared" si="1"/>
        <v>464.64876455777761</v>
      </c>
      <c r="G21" s="6">
        <f t="shared" si="2"/>
        <v>11258.439565234952</v>
      </c>
      <c r="I21">
        <v>2474.1590935599702</v>
      </c>
      <c r="J21">
        <v>0</v>
      </c>
      <c r="K21" s="3">
        <v>8264.7232578000203</v>
      </c>
      <c r="L21">
        <f t="shared" si="3"/>
        <v>3579.6274504533303</v>
      </c>
      <c r="M21">
        <f t="shared" si="4"/>
        <v>796.27380784354148</v>
      </c>
      <c r="N21" s="6">
        <f t="shared" si="5"/>
        <v>19293.71436404901</v>
      </c>
      <c r="O21">
        <v>1112.70616877116</v>
      </c>
      <c r="P21">
        <v>0</v>
      </c>
      <c r="Q21" s="3">
        <v>1259.4610230004</v>
      </c>
      <c r="R21">
        <f t="shared" si="9"/>
        <v>1186.0835958857801</v>
      </c>
      <c r="S21">
        <f t="shared" si="7"/>
        <v>561.00805218520691</v>
      </c>
      <c r="T21" s="6">
        <f t="shared" si="8"/>
        <v>13593.225104447563</v>
      </c>
    </row>
    <row r="22" spans="1:20" x14ac:dyDescent="0.35">
      <c r="A22" s="1">
        <v>44555</v>
      </c>
      <c r="B22">
        <v>3473.8614694934199</v>
      </c>
      <c r="C22">
        <v>396.745159705915</v>
      </c>
      <c r="D22" s="2">
        <v>5933.3205443993702</v>
      </c>
      <c r="E22">
        <f t="shared" si="0"/>
        <v>3267.9757245329019</v>
      </c>
      <c r="F22">
        <f t="shared" si="1"/>
        <v>548.38920240669268</v>
      </c>
      <c r="G22" s="6">
        <f t="shared" si="2"/>
        <v>13287.470374314164</v>
      </c>
      <c r="I22">
        <v>2276.5807266534198</v>
      </c>
      <c r="J22">
        <v>0</v>
      </c>
      <c r="K22" s="2">
        <v>11259.5907990326</v>
      </c>
      <c r="L22">
        <f t="shared" si="3"/>
        <v>4512.0571752286733</v>
      </c>
      <c r="M22">
        <f t="shared" si="4"/>
        <v>1003.6890704009174</v>
      </c>
      <c r="N22" s="6">
        <f t="shared" si="5"/>
        <v>24319.38617581423</v>
      </c>
      <c r="O22">
        <v>1065.51947793402</v>
      </c>
      <c r="P22">
        <v>0</v>
      </c>
      <c r="Q22" s="2">
        <v>1854.2981063337299</v>
      </c>
      <c r="R22">
        <f t="shared" si="9"/>
        <v>1459.9087921338751</v>
      </c>
      <c r="S22">
        <f t="shared" si="7"/>
        <v>690.52517940898588</v>
      </c>
      <c r="T22" s="6">
        <f t="shared" si="8"/>
        <v>16731.425097079729</v>
      </c>
    </row>
    <row r="23" spans="1:20" x14ac:dyDescent="0.35">
      <c r="A23" s="1">
        <v>44556</v>
      </c>
      <c r="B23">
        <v>3703.68842163719</v>
      </c>
      <c r="C23">
        <v>190.49369771761101</v>
      </c>
      <c r="D23" s="3">
        <v>4446.9392974808297</v>
      </c>
      <c r="E23">
        <f t="shared" si="0"/>
        <v>2780.3738056118768</v>
      </c>
      <c r="F23">
        <f t="shared" si="1"/>
        <v>466.56618719831226</v>
      </c>
      <c r="G23" s="6">
        <f t="shared" si="2"/>
        <v>11304.898715815107</v>
      </c>
      <c r="I23">
        <v>2529.7825238863702</v>
      </c>
      <c r="J23">
        <v>811.53347638752496</v>
      </c>
      <c r="K23" s="3">
        <v>8676.6099330055804</v>
      </c>
      <c r="L23">
        <f t="shared" si="3"/>
        <v>4005.9753110931583</v>
      </c>
      <c r="M23">
        <f t="shared" si="4"/>
        <v>891.11318405142868</v>
      </c>
      <c r="N23" s="6">
        <f t="shared" si="5"/>
        <v>21591.672449566118</v>
      </c>
      <c r="O23">
        <v>1124.60469737583</v>
      </c>
      <c r="P23">
        <v>0</v>
      </c>
      <c r="Q23" s="3">
        <v>1433.5298892794699</v>
      </c>
      <c r="R23">
        <f t="shared" si="9"/>
        <v>1279.0672933276501</v>
      </c>
      <c r="S23">
        <f t="shared" si="7"/>
        <v>604.98859720563189</v>
      </c>
      <c r="T23" s="6">
        <f t="shared" si="8"/>
        <v>14658.873710292461</v>
      </c>
    </row>
    <row r="24" spans="1:20" x14ac:dyDescent="0.35">
      <c r="A24" s="1">
        <v>44557</v>
      </c>
      <c r="B24">
        <v>3534.3957256580502</v>
      </c>
      <c r="C24">
        <v>43.908512532426201</v>
      </c>
      <c r="D24" s="2">
        <v>4118.3433217572101</v>
      </c>
      <c r="E24">
        <f t="shared" si="0"/>
        <v>2565.5491866492289</v>
      </c>
      <c r="F24">
        <f t="shared" si="1"/>
        <v>430.51711236404719</v>
      </c>
      <c r="G24" s="6">
        <f t="shared" si="2"/>
        <v>10431.429632580865</v>
      </c>
      <c r="I24">
        <v>2099.8813367746302</v>
      </c>
      <c r="J24">
        <v>548.69563854968703</v>
      </c>
      <c r="K24" s="2">
        <v>7825.8716760828802</v>
      </c>
      <c r="L24">
        <f t="shared" si="3"/>
        <v>3491.4828838023991</v>
      </c>
      <c r="M24">
        <f t="shared" si="4"/>
        <v>776.66640157030849</v>
      </c>
      <c r="N24" s="6">
        <f t="shared" si="5"/>
        <v>18818.626910048573</v>
      </c>
      <c r="O24">
        <v>1078.71221430779</v>
      </c>
      <c r="P24">
        <v>0</v>
      </c>
      <c r="Q24" s="2">
        <v>1292.8757388255101</v>
      </c>
      <c r="R24">
        <f t="shared" si="9"/>
        <v>1185.7939765666501</v>
      </c>
      <c r="S24">
        <f t="shared" si="7"/>
        <v>560.87106456421304</v>
      </c>
      <c r="T24" s="6">
        <f t="shared" si="8"/>
        <v>13589.905894390882</v>
      </c>
    </row>
    <row r="25" spans="1:20" x14ac:dyDescent="0.35">
      <c r="A25" s="1">
        <v>44558</v>
      </c>
      <c r="B25">
        <v>3571.8988727395399</v>
      </c>
      <c r="C25">
        <v>16.026159591249701</v>
      </c>
      <c r="D25" s="3">
        <v>4687.6695473514601</v>
      </c>
      <c r="E25">
        <f t="shared" si="0"/>
        <v>2758.5315265607496</v>
      </c>
      <c r="F25">
        <f t="shared" si="1"/>
        <v>462.90089987757972</v>
      </c>
      <c r="G25" s="6">
        <f t="shared" si="2"/>
        <v>11216.088804033756</v>
      </c>
      <c r="I25">
        <v>2233.1114607235299</v>
      </c>
      <c r="J25">
        <v>340.24651574266898</v>
      </c>
      <c r="K25" s="3">
        <v>10806.290453539799</v>
      </c>
      <c r="L25">
        <f t="shared" si="3"/>
        <v>4459.8828100019991</v>
      </c>
      <c r="M25">
        <f t="shared" si="4"/>
        <v>992.08309155370478</v>
      </c>
      <c r="N25" s="6">
        <f t="shared" si="5"/>
        <v>24038.173308346268</v>
      </c>
      <c r="O25">
        <v>1087.5130688235299</v>
      </c>
      <c r="P25">
        <v>0</v>
      </c>
      <c r="Q25" s="3">
        <v>1413.9575211164899</v>
      </c>
      <c r="R25">
        <f t="shared" si="9"/>
        <v>1250.7352949700098</v>
      </c>
      <c r="S25">
        <f t="shared" si="7"/>
        <v>591.58778863845487</v>
      </c>
      <c r="T25" s="6">
        <f t="shared" si="8"/>
        <v>14334.172118709761</v>
      </c>
    </row>
    <row r="26" spans="1:20" x14ac:dyDescent="0.35">
      <c r="A26" s="1">
        <v>44559</v>
      </c>
      <c r="B26">
        <v>3531.1739128745198</v>
      </c>
      <c r="C26">
        <v>355.01381391223703</v>
      </c>
      <c r="D26" s="2">
        <v>3872.0425506902002</v>
      </c>
      <c r="E26">
        <f t="shared" si="0"/>
        <v>2586.0767591589856</v>
      </c>
      <c r="F26">
        <f t="shared" si="1"/>
        <v>433.96178272419195</v>
      </c>
      <c r="G26" s="6">
        <f t="shared" si="2"/>
        <v>10514.89399540717</v>
      </c>
      <c r="I26">
        <v>2033.6009075008601</v>
      </c>
      <c r="J26">
        <v>761.37695052527795</v>
      </c>
      <c r="K26" s="2">
        <v>8110.7489252130399</v>
      </c>
      <c r="L26">
        <f t="shared" si="3"/>
        <v>3635.2422610797257</v>
      </c>
      <c r="M26">
        <f t="shared" si="4"/>
        <v>808.64510000814073</v>
      </c>
      <c r="N26" s="6">
        <f t="shared" si="5"/>
        <v>19593.470773197248</v>
      </c>
      <c r="O26">
        <v>1094.8486459707799</v>
      </c>
      <c r="P26">
        <v>0</v>
      </c>
      <c r="Q26" s="2">
        <v>1197.6864864864799</v>
      </c>
      <c r="R26">
        <f t="shared" si="9"/>
        <v>1146.2675662286299</v>
      </c>
      <c r="S26">
        <f t="shared" si="7"/>
        <v>542.17538868561212</v>
      </c>
      <c r="T26" s="6">
        <f t="shared" si="8"/>
        <v>13136.909667852382</v>
      </c>
    </row>
    <row r="27" spans="1:20" x14ac:dyDescent="0.35">
      <c r="A27" s="1">
        <v>44560</v>
      </c>
      <c r="B27">
        <v>3519.4955854599998</v>
      </c>
      <c r="C27">
        <v>0</v>
      </c>
      <c r="D27" s="3">
        <v>4786.30946075866</v>
      </c>
      <c r="E27">
        <f>(B27+C27+D27)/2</f>
        <v>4152.9025231093301</v>
      </c>
      <c r="F27">
        <f t="shared" si="1"/>
        <v>696.8861136954074</v>
      </c>
      <c r="G27" s="6">
        <f t="shared" si="2"/>
        <v>16885.55053483972</v>
      </c>
      <c r="I27">
        <v>2074.9195825147599</v>
      </c>
      <c r="J27">
        <v>507.26127888348702</v>
      </c>
      <c r="K27" s="3">
        <v>9416.7029220525092</v>
      </c>
      <c r="L27">
        <f t="shared" si="3"/>
        <v>3999.6279278169186</v>
      </c>
      <c r="M27">
        <f t="shared" si="4"/>
        <v>889.70123403116224</v>
      </c>
      <c r="N27" s="6">
        <f t="shared" si="5"/>
        <v>21557.460900575061</v>
      </c>
      <c r="O27">
        <v>1070.46027257894</v>
      </c>
      <c r="P27">
        <v>0</v>
      </c>
      <c r="Q27" s="3">
        <v>1540.7656840173499</v>
      </c>
      <c r="R27">
        <f t="shared" si="9"/>
        <v>1305.612978298145</v>
      </c>
      <c r="S27">
        <f t="shared" si="7"/>
        <v>617.54449383119618</v>
      </c>
      <c r="T27" s="6">
        <f t="shared" si="8"/>
        <v>14963.103085529883</v>
      </c>
    </row>
    <row r="28" spans="1:20" x14ac:dyDescent="0.35">
      <c r="A28" s="1">
        <v>44561</v>
      </c>
      <c r="B28">
        <v>3572.83095903305</v>
      </c>
      <c r="C28">
        <v>0</v>
      </c>
      <c r="D28" s="2">
        <v>4019.2076796616402</v>
      </c>
      <c r="E28">
        <f t="shared" ref="E28:E82" si="10">(B28+C28+D28)/2</f>
        <v>3796.0193193473451</v>
      </c>
      <c r="F28">
        <f t="shared" si="1"/>
        <v>636.99861392171999</v>
      </c>
      <c r="G28" s="6">
        <f t="shared" si="2"/>
        <v>15434.476415323275</v>
      </c>
      <c r="I28">
        <v>1928.7463140330999</v>
      </c>
      <c r="J28">
        <v>259.91378853599701</v>
      </c>
      <c r="K28" s="2">
        <v>8264.7232578000203</v>
      </c>
      <c r="L28">
        <f t="shared" si="3"/>
        <v>3484.4611201230387</v>
      </c>
      <c r="M28">
        <f t="shared" si="4"/>
        <v>775.10443832688952</v>
      </c>
      <c r="N28" s="6">
        <f t="shared" si="5"/>
        <v>18780.780540660533</v>
      </c>
      <c r="O28">
        <v>1092.8217907564101</v>
      </c>
      <c r="P28">
        <v>0</v>
      </c>
      <c r="Q28" s="2">
        <v>1259.4610230004</v>
      </c>
      <c r="R28">
        <f t="shared" si="9"/>
        <v>1176.1414068784052</v>
      </c>
      <c r="S28">
        <f t="shared" si="7"/>
        <v>556.30547632223067</v>
      </c>
      <c r="T28" s="6">
        <f t="shared" si="8"/>
        <v>13479.28169128765</v>
      </c>
    </row>
    <row r="29" spans="1:20" x14ac:dyDescent="0.35">
      <c r="A29" s="1">
        <v>44562</v>
      </c>
      <c r="B29">
        <v>3437.39226375812</v>
      </c>
      <c r="C29">
        <v>0</v>
      </c>
      <c r="D29" s="3">
        <v>5933.3205443993702</v>
      </c>
      <c r="E29">
        <f t="shared" si="10"/>
        <v>4685.3564040787451</v>
      </c>
      <c r="F29">
        <f t="shared" si="1"/>
        <v>786.23560209924199</v>
      </c>
      <c r="G29" s="6">
        <f t="shared" si="2"/>
        <v>19050.488638864634</v>
      </c>
      <c r="I29">
        <v>1787.1037287634899</v>
      </c>
      <c r="J29">
        <v>0</v>
      </c>
      <c r="K29" s="3">
        <v>11259.5907990326</v>
      </c>
      <c r="L29">
        <f t="shared" si="3"/>
        <v>4348.8981759320295</v>
      </c>
      <c r="M29">
        <f t="shared" si="4"/>
        <v>967.3950036433763</v>
      </c>
      <c r="N29" s="6">
        <f t="shared" si="5"/>
        <v>23439.980938279008</v>
      </c>
      <c r="O29">
        <v>1065.09090863401</v>
      </c>
      <c r="P29">
        <v>0</v>
      </c>
      <c r="Q29" s="3">
        <v>1854.2981063337299</v>
      </c>
      <c r="R29">
        <f t="shared" si="9"/>
        <v>1459.69450748387</v>
      </c>
      <c r="S29">
        <f t="shared" si="7"/>
        <v>690.42382448381068</v>
      </c>
      <c r="T29" s="6">
        <f t="shared" si="8"/>
        <v>16728.969267242734</v>
      </c>
    </row>
    <row r="30" spans="1:20" x14ac:dyDescent="0.35">
      <c r="A30" s="1">
        <v>44563</v>
      </c>
      <c r="B30">
        <v>3562.13261740302</v>
      </c>
      <c r="C30">
        <v>0</v>
      </c>
      <c r="D30" s="2">
        <v>4446.9392974808297</v>
      </c>
      <c r="E30">
        <f t="shared" si="10"/>
        <v>4004.5359574419249</v>
      </c>
      <c r="F30">
        <f t="shared" si="1"/>
        <v>671.98916541045719</v>
      </c>
      <c r="G30" s="6">
        <f t="shared" si="2"/>
        <v>16282.297477895378</v>
      </c>
      <c r="I30">
        <v>1891.6004740660101</v>
      </c>
      <c r="J30">
        <v>0</v>
      </c>
      <c r="K30" s="2">
        <v>8676.6099330055804</v>
      </c>
      <c r="L30">
        <f t="shared" si="3"/>
        <v>3522.7368023571967</v>
      </c>
      <c r="M30">
        <f t="shared" si="4"/>
        <v>783.61871073714894</v>
      </c>
      <c r="N30" s="6">
        <f t="shared" si="5"/>
        <v>18987.081361161119</v>
      </c>
      <c r="O30">
        <v>1090.1645240185401</v>
      </c>
      <c r="P30">
        <v>0</v>
      </c>
      <c r="Q30" s="2">
        <v>1433.5298892794699</v>
      </c>
      <c r="R30">
        <f t="shared" si="9"/>
        <v>1261.8472066490049</v>
      </c>
      <c r="S30">
        <f t="shared" si="7"/>
        <v>596.84363396732613</v>
      </c>
      <c r="T30" s="6">
        <f t="shared" si="8"/>
        <v>14461.521251028313</v>
      </c>
    </row>
    <row r="31" spans="1:20" x14ac:dyDescent="0.35">
      <c r="A31" s="1">
        <v>44564</v>
      </c>
      <c r="B31">
        <v>3457.7992370181701</v>
      </c>
      <c r="C31">
        <v>0</v>
      </c>
      <c r="D31" s="3">
        <v>4118.3433217572101</v>
      </c>
      <c r="E31">
        <f t="shared" si="10"/>
        <v>3788.0712793876901</v>
      </c>
      <c r="F31">
        <f t="shared" si="1"/>
        <v>635.66487718021017</v>
      </c>
      <c r="G31" s="6">
        <f t="shared" si="2"/>
        <v>15402.159974076492</v>
      </c>
      <c r="I31">
        <v>1610.7418115913399</v>
      </c>
      <c r="J31">
        <v>1351.9748485519301</v>
      </c>
      <c r="K31" s="3">
        <v>7825.8716760828802</v>
      </c>
      <c r="L31">
        <f t="shared" si="3"/>
        <v>3596.1961120753836</v>
      </c>
      <c r="M31">
        <f t="shared" si="4"/>
        <v>799.95944034672084</v>
      </c>
      <c r="N31" s="6">
        <f t="shared" si="5"/>
        <v>19383.017239601046</v>
      </c>
      <c r="O31">
        <v>1070.7049086934001</v>
      </c>
      <c r="P31">
        <v>0</v>
      </c>
      <c r="Q31" s="3">
        <v>1292.8757388255101</v>
      </c>
      <c r="R31">
        <f t="shared" si="9"/>
        <v>1181.7903237594551</v>
      </c>
      <c r="S31">
        <f t="shared" si="7"/>
        <v>558.97736881563219</v>
      </c>
      <c r="T31" s="6">
        <f t="shared" si="8"/>
        <v>13544.021646402769</v>
      </c>
    </row>
    <row r="32" spans="1:20" x14ac:dyDescent="0.35">
      <c r="A32" s="1">
        <v>44565</v>
      </c>
      <c r="B32">
        <v>3481.29181024131</v>
      </c>
      <c r="C32">
        <v>0</v>
      </c>
      <c r="D32" s="2">
        <v>4687.6695473514601</v>
      </c>
      <c r="E32">
        <f t="shared" si="10"/>
        <v>4084.4806787963853</v>
      </c>
      <c r="F32">
        <f t="shared" si="1"/>
        <v>685.40444926678504</v>
      </c>
      <c r="G32" s="6">
        <f t="shared" si="2"/>
        <v>16607.3498057342</v>
      </c>
      <c r="I32">
        <v>1674.2607562532501</v>
      </c>
      <c r="J32">
        <v>1159.4262374408099</v>
      </c>
      <c r="K32" s="2">
        <v>10806.290453539799</v>
      </c>
      <c r="L32">
        <f t="shared" si="3"/>
        <v>4546.6591490779529</v>
      </c>
      <c r="M32">
        <f t="shared" si="4"/>
        <v>1011.3861410757943</v>
      </c>
      <c r="N32" s="6">
        <f t="shared" si="5"/>
        <v>24505.886198266497</v>
      </c>
      <c r="O32">
        <v>1070.5155092999501</v>
      </c>
      <c r="P32">
        <v>0</v>
      </c>
      <c r="Q32" s="2">
        <v>1413.9575211164899</v>
      </c>
      <c r="R32">
        <f t="shared" si="9"/>
        <v>1242.23651520822</v>
      </c>
      <c r="S32">
        <f t="shared" si="7"/>
        <v>587.56793380136639</v>
      </c>
      <c r="T32" s="6">
        <f t="shared" si="8"/>
        <v>14236.771036007109</v>
      </c>
    </row>
    <row r="33" spans="1:20" x14ac:dyDescent="0.35">
      <c r="A33" s="1">
        <v>44566</v>
      </c>
      <c r="B33">
        <v>3457.3460392909901</v>
      </c>
      <c r="C33">
        <v>0</v>
      </c>
      <c r="D33" s="3">
        <v>3872.0425506902002</v>
      </c>
      <c r="E33">
        <f t="shared" si="10"/>
        <v>3664.6942949905952</v>
      </c>
      <c r="F33">
        <f t="shared" si="1"/>
        <v>614.96135555948683</v>
      </c>
      <c r="G33" s="6">
        <f t="shared" si="2"/>
        <v>14900.513645206367</v>
      </c>
      <c r="I33">
        <v>1508.18044018603</v>
      </c>
      <c r="J33">
        <v>950.97711463380097</v>
      </c>
      <c r="K33" s="3">
        <v>8110.7489252130399</v>
      </c>
      <c r="L33">
        <f t="shared" si="3"/>
        <v>3523.3021600109569</v>
      </c>
      <c r="M33">
        <f t="shared" si="4"/>
        <v>783.74447228579731</v>
      </c>
      <c r="N33" s="6">
        <f t="shared" si="5"/>
        <v>18990.128563484868</v>
      </c>
      <c r="O33">
        <v>1077.4498958699401</v>
      </c>
      <c r="P33">
        <v>0</v>
      </c>
      <c r="Q33" s="3">
        <v>1197.6864864864799</v>
      </c>
      <c r="R33">
        <f t="shared" si="9"/>
        <v>1137.5681911782099</v>
      </c>
      <c r="S33">
        <f t="shared" si="7"/>
        <v>538.06065388176387</v>
      </c>
      <c r="T33" s="6">
        <f t="shared" si="8"/>
        <v>13037.209643555139</v>
      </c>
    </row>
    <row r="34" spans="1:20" x14ac:dyDescent="0.35">
      <c r="A34" s="1">
        <v>44567</v>
      </c>
      <c r="B34">
        <v>3433.8865711715898</v>
      </c>
      <c r="C34">
        <v>0</v>
      </c>
      <c r="D34" s="2">
        <v>4786.30946075866</v>
      </c>
      <c r="E34">
        <f t="shared" si="10"/>
        <v>4110.0980159651244</v>
      </c>
      <c r="F34">
        <f t="shared" si="1"/>
        <v>689.70321776505966</v>
      </c>
      <c r="G34" s="6">
        <f t="shared" si="2"/>
        <v>16711.508966447396</v>
      </c>
      <c r="I34">
        <v>1501.84649014404</v>
      </c>
      <c r="J34">
        <v>2435.89245854914</v>
      </c>
      <c r="K34" s="2">
        <v>9416.7029220525092</v>
      </c>
      <c r="L34">
        <f t="shared" si="3"/>
        <v>4451.4806235818969</v>
      </c>
      <c r="M34">
        <f t="shared" si="4"/>
        <v>990.2140587932987</v>
      </c>
      <c r="N34" s="6">
        <f t="shared" si="5"/>
        <v>23992.88664456163</v>
      </c>
      <c r="O34">
        <v>1060.1000647849201</v>
      </c>
      <c r="P34">
        <v>0</v>
      </c>
      <c r="Q34" s="2">
        <v>1540.7656840173499</v>
      </c>
      <c r="R34">
        <f t="shared" si="9"/>
        <v>1300.432874401135</v>
      </c>
      <c r="S34">
        <f t="shared" si="7"/>
        <v>615.09434612874168</v>
      </c>
      <c r="T34" s="6">
        <f t="shared" si="8"/>
        <v>14903.736006699412</v>
      </c>
    </row>
    <row r="35" spans="1:20" x14ac:dyDescent="0.35">
      <c r="A35" s="1">
        <v>44568</v>
      </c>
      <c r="B35">
        <v>3468.11770262961</v>
      </c>
      <c r="C35">
        <v>0</v>
      </c>
      <c r="D35" s="3">
        <v>4019.2076796616402</v>
      </c>
      <c r="E35">
        <f t="shared" si="10"/>
        <v>3743.6626911456251</v>
      </c>
      <c r="F35">
        <f t="shared" si="1"/>
        <v>628.21280521307392</v>
      </c>
      <c r="G35" s="6">
        <f t="shared" si="2"/>
        <v>15221.596270312781</v>
      </c>
      <c r="I35">
        <v>1385.45180420047</v>
      </c>
      <c r="J35">
        <v>2171.8443816260601</v>
      </c>
      <c r="K35" s="3">
        <v>8264.7232578000203</v>
      </c>
      <c r="L35">
        <f t="shared" si="3"/>
        <v>3940.6731478755169</v>
      </c>
      <c r="M35">
        <f t="shared" si="4"/>
        <v>876.58697905231725</v>
      </c>
      <c r="N35" s="6">
        <f t="shared" si="5"/>
        <v>21239.702502437649</v>
      </c>
      <c r="O35">
        <v>1073.01558384398</v>
      </c>
      <c r="P35">
        <v>0</v>
      </c>
      <c r="Q35" s="3">
        <v>1259.4610230004</v>
      </c>
      <c r="R35">
        <f t="shared" si="9"/>
        <v>1166.23830342219</v>
      </c>
      <c r="S35">
        <f t="shared" si="7"/>
        <v>551.62138761226856</v>
      </c>
      <c r="T35" s="6">
        <f t="shared" si="8"/>
        <v>13365.786221845268</v>
      </c>
    </row>
    <row r="36" spans="1:20" x14ac:dyDescent="0.35">
      <c r="A36" s="1">
        <v>44569</v>
      </c>
      <c r="B36">
        <v>3380.16900943272</v>
      </c>
      <c r="C36">
        <v>0</v>
      </c>
      <c r="D36" s="2">
        <v>5933.3205443993702</v>
      </c>
      <c r="E36">
        <f t="shared" si="10"/>
        <v>4656.7447769160453</v>
      </c>
      <c r="F36">
        <f t="shared" si="1"/>
        <v>781.43437077995088</v>
      </c>
      <c r="G36" s="6">
        <f t="shared" si="2"/>
        <v>18934.154803998212</v>
      </c>
      <c r="I36">
        <v>1273.96982933755</v>
      </c>
      <c r="J36">
        <v>1924.49689127857</v>
      </c>
      <c r="K36" s="2">
        <v>11259.5907990326</v>
      </c>
      <c r="L36">
        <f t="shared" si="3"/>
        <v>4819.3525065495733</v>
      </c>
      <c r="M36">
        <f t="shared" si="4"/>
        <v>1072.0456876719263</v>
      </c>
      <c r="N36" s="6">
        <f t="shared" si="5"/>
        <v>25975.667012290774</v>
      </c>
      <c r="O36">
        <v>1057.40078653147</v>
      </c>
      <c r="P36">
        <v>0</v>
      </c>
      <c r="Q36" s="2">
        <v>1854.2981063337299</v>
      </c>
      <c r="R36">
        <f t="shared" si="9"/>
        <v>1455.8494464326</v>
      </c>
      <c r="S36">
        <f t="shared" si="7"/>
        <v>688.6051413670483</v>
      </c>
      <c r="T36" s="6">
        <f t="shared" si="8"/>
        <v>16684.90257532358</v>
      </c>
    </row>
    <row r="37" spans="1:20" x14ac:dyDescent="0.35">
      <c r="A37" s="1">
        <v>44570</v>
      </c>
      <c r="B37">
        <v>3446.7663234705701</v>
      </c>
      <c r="C37">
        <v>0</v>
      </c>
      <c r="D37" s="3">
        <v>4446.9392974808297</v>
      </c>
      <c r="E37">
        <f t="shared" si="10"/>
        <v>3946.8528104756997</v>
      </c>
      <c r="F37">
        <f t="shared" si="1"/>
        <v>662.30952956749582</v>
      </c>
      <c r="G37" s="6">
        <f t="shared" si="2"/>
        <v>16047.759901420424</v>
      </c>
      <c r="I37">
        <v>1296.9080519077299</v>
      </c>
      <c r="J37">
        <v>1677.14940093108</v>
      </c>
      <c r="K37" s="3">
        <v>8676.6099330055804</v>
      </c>
      <c r="L37">
        <f t="shared" si="3"/>
        <v>3883.5557952814634</v>
      </c>
      <c r="M37">
        <f t="shared" si="4"/>
        <v>863.88145243718043</v>
      </c>
      <c r="N37" s="6">
        <f t="shared" si="5"/>
        <v>20931.847592552884</v>
      </c>
      <c r="O37">
        <v>1066.69047680787</v>
      </c>
      <c r="P37">
        <v>0</v>
      </c>
      <c r="Q37" s="3">
        <v>1433.5298892794699</v>
      </c>
      <c r="R37">
        <f t="shared" si="9"/>
        <v>1250.1101830436701</v>
      </c>
      <c r="S37">
        <f t="shared" si="7"/>
        <v>591.29211569819165</v>
      </c>
      <c r="T37" s="6">
        <f t="shared" si="8"/>
        <v>14327.007963367185</v>
      </c>
    </row>
    <row r="38" spans="1:20" x14ac:dyDescent="0.35">
      <c r="A38" s="1">
        <v>44571</v>
      </c>
      <c r="B38">
        <v>3380.4749537327002</v>
      </c>
      <c r="C38">
        <v>0</v>
      </c>
      <c r="D38" s="2">
        <v>4118.3433217572101</v>
      </c>
      <c r="E38">
        <f t="shared" si="10"/>
        <v>3749.4091377449549</v>
      </c>
      <c r="F38">
        <f t="shared" si="1"/>
        <v>629.1770991775677</v>
      </c>
      <c r="G38" s="6">
        <f t="shared" si="2"/>
        <v>15244.961113072466</v>
      </c>
      <c r="I38">
        <v>1100.94683277323</v>
      </c>
      <c r="J38">
        <v>1468.60031002199</v>
      </c>
      <c r="K38" s="2">
        <v>7825.8716760828802</v>
      </c>
      <c r="L38">
        <f t="shared" si="3"/>
        <v>3465.1396062927001</v>
      </c>
      <c r="M38">
        <f t="shared" si="4"/>
        <v>770.80644486138601</v>
      </c>
      <c r="N38" s="6">
        <f t="shared" si="5"/>
        <v>18676.640158991384</v>
      </c>
      <c r="O38">
        <v>1058.7110493656101</v>
      </c>
      <c r="P38">
        <v>0</v>
      </c>
      <c r="Q38" s="2">
        <v>1292.8757388255101</v>
      </c>
      <c r="R38">
        <f t="shared" si="9"/>
        <v>1175.79339409556</v>
      </c>
      <c r="S38">
        <f t="shared" si="7"/>
        <v>556.14086906004718</v>
      </c>
      <c r="T38" s="6">
        <f t="shared" si="8"/>
        <v>13475.293257324944</v>
      </c>
    </row>
    <row r="39" spans="1:20" x14ac:dyDescent="0.35">
      <c r="A39" s="1">
        <v>44572</v>
      </c>
      <c r="B39">
        <v>3390.75734881273</v>
      </c>
      <c r="C39">
        <v>0</v>
      </c>
      <c r="D39" s="3">
        <v>4687.6695473514601</v>
      </c>
      <c r="E39">
        <f t="shared" si="10"/>
        <v>4039.2134480820951</v>
      </c>
      <c r="F39">
        <f t="shared" si="1"/>
        <v>677.80829108231217</v>
      </c>
      <c r="G39" s="6">
        <f t="shared" si="2"/>
        <v>16423.294892924423</v>
      </c>
      <c r="I39">
        <v>1114.1376635481699</v>
      </c>
      <c r="J39">
        <v>3033.2585378700901</v>
      </c>
      <c r="K39" s="3">
        <v>10806.290453539799</v>
      </c>
      <c r="L39">
        <f t="shared" si="3"/>
        <v>4984.5622183193527</v>
      </c>
      <c r="M39">
        <f t="shared" si="4"/>
        <v>1108.7959272162668</v>
      </c>
      <c r="N39" s="6">
        <f t="shared" si="5"/>
        <v>26866.125316450147</v>
      </c>
      <c r="O39">
        <v>1055.13225511005</v>
      </c>
      <c r="P39">
        <v>0</v>
      </c>
      <c r="Q39" s="3">
        <v>1413.9575211164899</v>
      </c>
      <c r="R39">
        <f t="shared" si="9"/>
        <v>1234.54488811327</v>
      </c>
      <c r="S39">
        <f t="shared" si="7"/>
        <v>583.9298557184718</v>
      </c>
      <c r="T39" s="6">
        <f t="shared" si="8"/>
        <v>14148.620404058573</v>
      </c>
    </row>
    <row r="40" spans="1:20" x14ac:dyDescent="0.35">
      <c r="A40" s="1">
        <v>44573</v>
      </c>
      <c r="B40">
        <v>3374.6824652678201</v>
      </c>
      <c r="C40">
        <v>0</v>
      </c>
      <c r="D40" s="2">
        <v>3872.0425506902002</v>
      </c>
      <c r="E40">
        <f t="shared" si="10"/>
        <v>3623.3625079790099</v>
      </c>
      <c r="F40">
        <f t="shared" si="1"/>
        <v>608.02559237643379</v>
      </c>
      <c r="G40" s="6">
        <f t="shared" si="2"/>
        <v>14732.460103280991</v>
      </c>
      <c r="I40">
        <v>975.35610941511595</v>
      </c>
      <c r="J40">
        <v>2770.7802770005301</v>
      </c>
      <c r="K40" s="2">
        <v>8110.7489252130399</v>
      </c>
      <c r="L40">
        <f t="shared" si="3"/>
        <v>3952.2951038762289</v>
      </c>
      <c r="M40">
        <f t="shared" si="4"/>
        <v>879.17223667685164</v>
      </c>
      <c r="N40" s="6">
        <f t="shared" si="5"/>
        <v>21302.343294680115</v>
      </c>
      <c r="O40">
        <v>1059.70128191609</v>
      </c>
      <c r="P40">
        <v>0</v>
      </c>
      <c r="Q40" s="2">
        <v>1197.6864864864799</v>
      </c>
      <c r="R40">
        <f t="shared" si="9"/>
        <v>1128.6938842012851</v>
      </c>
      <c r="S40">
        <f t="shared" si="7"/>
        <v>533.86317767613423</v>
      </c>
      <c r="T40" s="6">
        <f t="shared" si="8"/>
        <v>12935.504795092733</v>
      </c>
    </row>
    <row r="41" spans="1:20" x14ac:dyDescent="0.35">
      <c r="A41" s="1">
        <v>44574</v>
      </c>
      <c r="B41">
        <v>3349.6336487851399</v>
      </c>
      <c r="C41">
        <v>0</v>
      </c>
      <c r="D41" s="3">
        <v>4786.30946075866</v>
      </c>
      <c r="E41">
        <f t="shared" si="10"/>
        <v>4067.9715547718997</v>
      </c>
      <c r="F41">
        <f t="shared" si="1"/>
        <v>682.63410269160818</v>
      </c>
      <c r="G41" s="6">
        <f t="shared" si="2"/>
        <v>16540.224308217665</v>
      </c>
      <c r="I41">
        <v>942.12559450555204</v>
      </c>
      <c r="J41">
        <v>2523.4327866530398</v>
      </c>
      <c r="K41" s="3">
        <v>9416.7029220525092</v>
      </c>
      <c r="L41">
        <f t="shared" si="3"/>
        <v>4294.0871010703668</v>
      </c>
      <c r="M41">
        <f t="shared" si="4"/>
        <v>955.20249928469877</v>
      </c>
      <c r="N41" s="6">
        <f t="shared" si="5"/>
        <v>23144.556557668253</v>
      </c>
      <c r="O41">
        <v>1048.2804217534199</v>
      </c>
      <c r="P41">
        <v>0</v>
      </c>
      <c r="Q41" s="3">
        <v>1540.7656840173499</v>
      </c>
      <c r="R41">
        <f t="shared" si="9"/>
        <v>1294.5230528853849</v>
      </c>
      <c r="S41">
        <f t="shared" si="7"/>
        <v>612.29904783036397</v>
      </c>
      <c r="T41" s="6">
        <f t="shared" si="8"/>
        <v>14836.005928929719</v>
      </c>
    </row>
    <row r="42" spans="1:20" x14ac:dyDescent="0.35">
      <c r="A42" s="1">
        <v>44575</v>
      </c>
      <c r="B42">
        <v>3369.2978894087901</v>
      </c>
      <c r="C42">
        <v>0</v>
      </c>
      <c r="D42" s="2">
        <v>4019.2076796616402</v>
      </c>
      <c r="E42">
        <f t="shared" si="10"/>
        <v>3694.2527845352151</v>
      </c>
      <c r="F42">
        <f t="shared" si="1"/>
        <v>619.92147701450085</v>
      </c>
      <c r="G42" s="6">
        <f t="shared" si="2"/>
        <v>15020.697388061355</v>
      </c>
      <c r="I42">
        <v>841.79591510075602</v>
      </c>
      <c r="J42">
        <v>4008.3481305683799</v>
      </c>
      <c r="K42" s="2">
        <v>8264.7232578000203</v>
      </c>
      <c r="L42">
        <f t="shared" si="3"/>
        <v>4371.6224344897191</v>
      </c>
      <c r="M42">
        <f t="shared" si="4"/>
        <v>972.44992406250003</v>
      </c>
      <c r="N42" s="6">
        <f t="shared" si="5"/>
        <v>23562.461660034376</v>
      </c>
      <c r="O42">
        <v>1054.5531760403001</v>
      </c>
      <c r="P42">
        <v>0</v>
      </c>
      <c r="Q42" s="2">
        <v>1259.4610230004</v>
      </c>
      <c r="R42">
        <f t="shared" si="9"/>
        <v>1157.00709952035</v>
      </c>
      <c r="S42">
        <f t="shared" si="7"/>
        <v>547.25510201632949</v>
      </c>
      <c r="T42" s="6">
        <f t="shared" si="8"/>
        <v>13259.991121855664</v>
      </c>
    </row>
    <row r="43" spans="1:20" x14ac:dyDescent="0.35">
      <c r="A43" s="1">
        <v>44576</v>
      </c>
      <c r="B43">
        <v>3310.6569172566801</v>
      </c>
      <c r="C43">
        <v>0</v>
      </c>
      <c r="D43" s="3">
        <v>5933.3205443993702</v>
      </c>
      <c r="E43">
        <f t="shared" si="10"/>
        <v>4621.9887308280249</v>
      </c>
      <c r="F43">
        <f t="shared" si="1"/>
        <v>775.6020629540584</v>
      </c>
      <c r="G43" s="6">
        <f t="shared" si="2"/>
        <v>18792.837985376835</v>
      </c>
      <c r="I43">
        <v>746.23132474077102</v>
      </c>
      <c r="J43">
        <v>3744.3000536453101</v>
      </c>
      <c r="K43" s="3">
        <v>11259.5907990326</v>
      </c>
      <c r="L43">
        <f t="shared" si="3"/>
        <v>5250.0407258062269</v>
      </c>
      <c r="M43">
        <f t="shared" si="4"/>
        <v>1167.850559292692</v>
      </c>
      <c r="N43" s="6">
        <f t="shared" si="5"/>
        <v>28297.019051661926</v>
      </c>
      <c r="O43">
        <v>1045.8150290159399</v>
      </c>
      <c r="P43">
        <v>0</v>
      </c>
      <c r="Q43" s="3">
        <v>1854.2981063337299</v>
      </c>
      <c r="R43">
        <f t="shared" si="9"/>
        <v>1450.0565676748349</v>
      </c>
      <c r="S43">
        <f t="shared" si="7"/>
        <v>685.86515605765555</v>
      </c>
      <c r="T43" s="6">
        <f t="shared" si="8"/>
        <v>16618.512731276995</v>
      </c>
    </row>
    <row r="44" spans="1:20" x14ac:dyDescent="0.35">
      <c r="A44" s="1">
        <v>44577</v>
      </c>
      <c r="B44">
        <v>3344.2501514283799</v>
      </c>
      <c r="C44">
        <v>0</v>
      </c>
      <c r="D44" s="2">
        <v>4446.9392974808297</v>
      </c>
      <c r="E44">
        <f t="shared" si="10"/>
        <v>3895.5947244546051</v>
      </c>
      <c r="F44">
        <f t="shared" si="1"/>
        <v>653.7080639265539</v>
      </c>
      <c r="G44" s="6">
        <f t="shared" si="2"/>
        <v>15839.346388940401</v>
      </c>
      <c r="I44">
        <v>724.29015441835202</v>
      </c>
      <c r="J44">
        <v>3535.85093083829</v>
      </c>
      <c r="K44" s="2">
        <v>8676.6099330055804</v>
      </c>
      <c r="L44">
        <f t="shared" si="3"/>
        <v>4312.2503394207406</v>
      </c>
      <c r="M44">
        <f t="shared" si="4"/>
        <v>959.24283900278613</v>
      </c>
      <c r="N44" s="6">
        <f t="shared" si="5"/>
        <v>23242.453989037509</v>
      </c>
      <c r="O44">
        <v>1048.02009182295</v>
      </c>
      <c r="P44">
        <v>0</v>
      </c>
      <c r="Q44" s="2">
        <v>1433.5298892794699</v>
      </c>
      <c r="R44">
        <f t="shared" si="9"/>
        <v>1240.7749905512101</v>
      </c>
      <c r="S44">
        <f t="shared" si="7"/>
        <v>586.87664433079794</v>
      </c>
      <c r="T44" s="6">
        <f t="shared" si="8"/>
        <v>14220.021092135234</v>
      </c>
    </row>
    <row r="45" spans="1:20" x14ac:dyDescent="0.35">
      <c r="A45" s="1">
        <v>44578</v>
      </c>
      <c r="B45">
        <v>3300.39643067006</v>
      </c>
      <c r="C45">
        <v>0</v>
      </c>
      <c r="D45" s="3">
        <v>4118.3433217572101</v>
      </c>
      <c r="E45">
        <f t="shared" si="10"/>
        <v>3709.3698762136351</v>
      </c>
      <c r="F45">
        <f t="shared" si="1"/>
        <v>622.45823081778155</v>
      </c>
      <c r="G45" s="6">
        <f t="shared" si="2"/>
        <v>15082.162932714848</v>
      </c>
      <c r="I45">
        <v>577.49159478054503</v>
      </c>
      <c r="J45">
        <v>3288.5034404908001</v>
      </c>
      <c r="K45" s="3">
        <v>7825.8716760828802</v>
      </c>
      <c r="L45">
        <f t="shared" si="3"/>
        <v>3897.2889037847417</v>
      </c>
      <c r="M45">
        <f t="shared" si="4"/>
        <v>866.93632749130063</v>
      </c>
      <c r="N45" s="6">
        <f t="shared" si="5"/>
        <v>21005.867215114216</v>
      </c>
      <c r="O45">
        <v>1044.5837071026999</v>
      </c>
      <c r="P45">
        <v>0</v>
      </c>
      <c r="Q45" s="3">
        <v>1292.8757388255101</v>
      </c>
      <c r="R45">
        <f t="shared" si="9"/>
        <v>1168.7297229641049</v>
      </c>
      <c r="S45">
        <f t="shared" si="7"/>
        <v>552.79980912423798</v>
      </c>
      <c r="T45" s="6">
        <f t="shared" si="8"/>
        <v>13394.339375080286</v>
      </c>
    </row>
    <row r="46" spans="1:20" x14ac:dyDescent="0.35">
      <c r="A46" s="1">
        <v>44579</v>
      </c>
      <c r="B46">
        <v>3301.3493402346498</v>
      </c>
      <c r="C46">
        <v>0</v>
      </c>
      <c r="D46" s="2">
        <v>4687.6695473514601</v>
      </c>
      <c r="E46">
        <f t="shared" si="10"/>
        <v>3994.5094437930547</v>
      </c>
      <c r="F46">
        <f t="shared" si="1"/>
        <v>670.30664623458119</v>
      </c>
      <c r="G46" s="6">
        <f t="shared" si="2"/>
        <v>16241.530038263903</v>
      </c>
      <c r="I46">
        <v>557.05520829691704</v>
      </c>
      <c r="J46">
        <v>3079.9543495817102</v>
      </c>
      <c r="K46" s="2">
        <v>10806.290453539799</v>
      </c>
      <c r="L46">
        <f t="shared" si="3"/>
        <v>4814.433337139476</v>
      </c>
      <c r="M46">
        <f t="shared" si="4"/>
        <v>1070.9514381133279</v>
      </c>
      <c r="N46" s="6">
        <f t="shared" si="5"/>
        <v>25949.153345485935</v>
      </c>
      <c r="O46">
        <v>1040.31809888725</v>
      </c>
      <c r="P46">
        <v>0</v>
      </c>
      <c r="Q46" s="2">
        <v>1413.9575211164899</v>
      </c>
      <c r="R46">
        <f t="shared" si="9"/>
        <v>1227.1378100018701</v>
      </c>
      <c r="S46">
        <f t="shared" si="7"/>
        <v>580.42636702840457</v>
      </c>
      <c r="T46" s="6">
        <f t="shared" si="8"/>
        <v>14063.730873098242</v>
      </c>
    </row>
    <row r="47" spans="1:20" x14ac:dyDescent="0.35">
      <c r="A47" s="1">
        <v>44580</v>
      </c>
      <c r="B47">
        <v>3288.8036441971599</v>
      </c>
      <c r="C47">
        <v>0</v>
      </c>
      <c r="D47" s="3">
        <v>3872.0425506902002</v>
      </c>
      <c r="E47">
        <f t="shared" si="10"/>
        <v>3580.42309744368</v>
      </c>
      <c r="F47">
        <f t="shared" si="1"/>
        <v>600.82005871273168</v>
      </c>
      <c r="G47" s="6">
        <f t="shared" si="2"/>
        <v>14557.87002260949</v>
      </c>
      <c r="I47">
        <v>438.488504432703</v>
      </c>
      <c r="J47">
        <v>4644.6125774298098</v>
      </c>
      <c r="K47" s="3">
        <v>8110.7489252130399</v>
      </c>
      <c r="L47">
        <f t="shared" si="3"/>
        <v>4397.9500023585178</v>
      </c>
      <c r="M47">
        <f t="shared" si="4"/>
        <v>978.30638622464289</v>
      </c>
      <c r="N47" s="6">
        <f t="shared" si="5"/>
        <v>23704.363738223099</v>
      </c>
      <c r="O47">
        <v>1042.54767671732</v>
      </c>
      <c r="P47">
        <v>0</v>
      </c>
      <c r="Q47" s="3">
        <v>1197.6864864864799</v>
      </c>
      <c r="R47">
        <f t="shared" si="9"/>
        <v>1120.1170816018998</v>
      </c>
      <c r="S47">
        <f t="shared" si="7"/>
        <v>529.80641866104588</v>
      </c>
      <c r="T47" s="6">
        <f t="shared" si="8"/>
        <v>12837.209524157142</v>
      </c>
    </row>
    <row r="48" spans="1:20" x14ac:dyDescent="0.35">
      <c r="A48" s="1">
        <v>44581</v>
      </c>
      <c r="B48">
        <v>3265.5946787890002</v>
      </c>
      <c r="C48">
        <v>0</v>
      </c>
      <c r="D48" s="2">
        <v>4786.30946075866</v>
      </c>
      <c r="E48">
        <f t="shared" si="10"/>
        <v>4025.9520697738299</v>
      </c>
      <c r="F48">
        <f t="shared" si="1"/>
        <v>675.58293897253714</v>
      </c>
      <c r="G48" s="6">
        <f t="shared" si="2"/>
        <v>16369.374611304575</v>
      </c>
      <c r="I48">
        <v>389.02199469723598</v>
      </c>
      <c r="J48">
        <v>4367.8693341865601</v>
      </c>
      <c r="K48" s="2">
        <v>9416.7029220525092</v>
      </c>
      <c r="L48">
        <f t="shared" si="3"/>
        <v>4724.531416978768</v>
      </c>
      <c r="M48">
        <f t="shared" si="4"/>
        <v>1050.953115581259</v>
      </c>
      <c r="N48" s="6">
        <f t="shared" si="5"/>
        <v>25464.593990533907</v>
      </c>
      <c r="O48">
        <v>1035.14297739624</v>
      </c>
      <c r="P48">
        <v>0</v>
      </c>
      <c r="Q48" s="2">
        <v>1540.7656840173499</v>
      </c>
      <c r="R48">
        <f t="shared" si="9"/>
        <v>1287.954330706795</v>
      </c>
      <c r="S48">
        <f t="shared" si="7"/>
        <v>609.19209478966843</v>
      </c>
      <c r="T48" s="6">
        <f t="shared" si="8"/>
        <v>14760.724456753665</v>
      </c>
    </row>
    <row r="49" spans="1:20" x14ac:dyDescent="0.35">
      <c r="A49" s="1">
        <v>44582</v>
      </c>
      <c r="B49">
        <v>3274.7074317763399</v>
      </c>
      <c r="C49">
        <v>0</v>
      </c>
      <c r="D49" s="3">
        <v>4019.2076796616402</v>
      </c>
      <c r="E49">
        <f t="shared" si="10"/>
        <v>3646.9575557189901</v>
      </c>
      <c r="F49">
        <f t="shared" si="1"/>
        <v>611.98500655253656</v>
      </c>
      <c r="G49" s="6">
        <f t="shared" si="2"/>
        <v>14828.396708767961</v>
      </c>
      <c r="I49">
        <v>297.50334966106601</v>
      </c>
      <c r="J49">
        <v>4120.5218438390702</v>
      </c>
      <c r="K49" s="3">
        <v>8264.7232578000203</v>
      </c>
      <c r="L49">
        <f t="shared" si="3"/>
        <v>4227.5828171000521</v>
      </c>
      <c r="M49">
        <f t="shared" si="4"/>
        <v>940.40888733263819</v>
      </c>
      <c r="N49" s="6">
        <f t="shared" si="5"/>
        <v>22786.107340069822</v>
      </c>
      <c r="O49">
        <v>1037.34707177579</v>
      </c>
      <c r="P49">
        <v>0</v>
      </c>
      <c r="Q49" s="3">
        <v>1259.4610230004</v>
      </c>
      <c r="R49">
        <f t="shared" si="9"/>
        <v>1148.404047388095</v>
      </c>
      <c r="S49">
        <f t="shared" si="7"/>
        <v>543.18592718218986</v>
      </c>
      <c r="T49" s="6">
        <f t="shared" si="8"/>
        <v>13161.395015624461</v>
      </c>
    </row>
    <row r="50" spans="1:20" x14ac:dyDescent="0.35">
      <c r="A50" s="1">
        <v>44583</v>
      </c>
      <c r="B50">
        <v>3234.0439782611002</v>
      </c>
      <c r="C50">
        <v>0</v>
      </c>
      <c r="D50" s="2">
        <v>5933.3205443993702</v>
      </c>
      <c r="E50">
        <f t="shared" si="10"/>
        <v>4583.6822613302356</v>
      </c>
      <c r="F50">
        <f t="shared" si="1"/>
        <v>769.1739692270429</v>
      </c>
      <c r="G50" s="6">
        <f t="shared" si="2"/>
        <v>18637.085274371249</v>
      </c>
      <c r="I50">
        <v>210.386056996142</v>
      </c>
      <c r="J50">
        <v>5605.4371877544199</v>
      </c>
      <c r="K50" s="2">
        <v>11259.5907990326</v>
      </c>
      <c r="L50">
        <f t="shared" si="3"/>
        <v>5691.8046812610528</v>
      </c>
      <c r="M50">
        <f t="shared" si="4"/>
        <v>1266.1191841277962</v>
      </c>
      <c r="N50" s="6">
        <f t="shared" si="5"/>
        <v>30678.067831416502</v>
      </c>
      <c r="O50">
        <v>1032.223798303</v>
      </c>
      <c r="P50">
        <v>0</v>
      </c>
      <c r="Q50" s="2">
        <v>1854.2981063337299</v>
      </c>
      <c r="R50">
        <f t="shared" si="9"/>
        <v>1443.2609523183651</v>
      </c>
      <c r="S50">
        <f t="shared" si="7"/>
        <v>682.65088435896814</v>
      </c>
      <c r="T50" s="6">
        <f t="shared" si="8"/>
        <v>16540.630928017799</v>
      </c>
    </row>
    <row r="51" spans="1:20" x14ac:dyDescent="0.35">
      <c r="A51" s="1">
        <v>44584</v>
      </c>
      <c r="B51">
        <v>3248.5887159803601</v>
      </c>
      <c r="C51">
        <v>0</v>
      </c>
      <c r="D51" s="3">
        <v>4446.9392974808297</v>
      </c>
      <c r="E51">
        <f t="shared" si="10"/>
        <v>3847.7640067305947</v>
      </c>
      <c r="F51">
        <f t="shared" si="1"/>
        <v>645.681734677441</v>
      </c>
      <c r="G51" s="6">
        <f t="shared" si="2"/>
        <v>15644.868431234396</v>
      </c>
      <c r="I51">
        <v>163.67014844511201</v>
      </c>
      <c r="J51">
        <v>5358.0896974069301</v>
      </c>
      <c r="K51" s="3">
        <v>8676.6099330055804</v>
      </c>
      <c r="L51">
        <f t="shared" si="3"/>
        <v>4732.7899262858746</v>
      </c>
      <c r="M51">
        <f t="shared" si="4"/>
        <v>1052.7901879425876</v>
      </c>
      <c r="N51" s="6">
        <f t="shared" si="5"/>
        <v>25509.106253848899</v>
      </c>
      <c r="O51">
        <v>1031.4220604816801</v>
      </c>
      <c r="P51">
        <v>0</v>
      </c>
      <c r="Q51" s="3">
        <v>1433.5298892794699</v>
      </c>
      <c r="R51">
        <f t="shared" si="9"/>
        <v>1232.475974880575</v>
      </c>
      <c r="S51">
        <f t="shared" si="7"/>
        <v>582.95127631071296</v>
      </c>
      <c r="T51" s="6">
        <f t="shared" si="8"/>
        <v>14124.909425008575</v>
      </c>
    </row>
    <row r="52" spans="1:20" x14ac:dyDescent="0.35">
      <c r="A52" s="1">
        <v>44585</v>
      </c>
      <c r="B52">
        <v>3217.9614363578999</v>
      </c>
      <c r="C52">
        <v>0</v>
      </c>
      <c r="D52" s="2">
        <v>4118.3433217572101</v>
      </c>
      <c r="E52">
        <f t="shared" si="10"/>
        <v>3668.1523790575548</v>
      </c>
      <c r="F52">
        <f t="shared" si="1"/>
        <v>615.54164627251112</v>
      </c>
      <c r="G52" s="6">
        <f t="shared" si="2"/>
        <v>14914.574089182945</v>
      </c>
      <c r="I52">
        <v>45.518677148901702</v>
      </c>
      <c r="J52">
        <v>5149.64057459991</v>
      </c>
      <c r="K52" s="2">
        <v>7825.8716760828802</v>
      </c>
      <c r="L52">
        <f t="shared" si="3"/>
        <v>4340.3436426105645</v>
      </c>
      <c r="M52">
        <f t="shared" si="4"/>
        <v>965.4920819241496</v>
      </c>
      <c r="N52" s="6">
        <f t="shared" si="5"/>
        <v>23393.873145022146</v>
      </c>
      <c r="O52">
        <v>1029.5103522308</v>
      </c>
      <c r="P52">
        <v>0</v>
      </c>
      <c r="Q52" s="2">
        <v>1292.8757388255101</v>
      </c>
      <c r="R52">
        <f t="shared" si="9"/>
        <v>1161.1930455281549</v>
      </c>
      <c r="S52">
        <f t="shared" si="7"/>
        <v>549.23502099045311</v>
      </c>
      <c r="T52" s="6">
        <f t="shared" si="8"/>
        <v>13307.964558598678</v>
      </c>
    </row>
    <row r="53" spans="1:20" x14ac:dyDescent="0.35">
      <c r="A53" s="1">
        <v>44586</v>
      </c>
      <c r="B53">
        <v>3213.0322859576499</v>
      </c>
      <c r="C53">
        <v>0</v>
      </c>
      <c r="D53" s="3">
        <v>4687.6695473514601</v>
      </c>
      <c r="E53">
        <f t="shared" si="10"/>
        <v>3950.350916654555</v>
      </c>
      <c r="F53">
        <f t="shared" si="1"/>
        <v>662.89653627105099</v>
      </c>
      <c r="G53" s="6">
        <f t="shared" si="2"/>
        <v>16061.983073847567</v>
      </c>
      <c r="I53">
        <v>3.3866637096756</v>
      </c>
      <c r="J53">
        <v>4902.2930842524202</v>
      </c>
      <c r="K53" s="3">
        <v>10806.290453539799</v>
      </c>
      <c r="L53">
        <f t="shared" si="3"/>
        <v>5237.3234005006316</v>
      </c>
      <c r="M53">
        <f t="shared" si="4"/>
        <v>1165.0216411477636</v>
      </c>
      <c r="N53" s="6">
        <f t="shared" si="5"/>
        <v>28228.474365010312</v>
      </c>
      <c r="O53">
        <v>1025.56201285423</v>
      </c>
      <c r="P53">
        <v>0</v>
      </c>
      <c r="Q53" s="3">
        <v>1413.9575211164899</v>
      </c>
      <c r="R53">
        <f t="shared" si="9"/>
        <v>1219.7597669853599</v>
      </c>
      <c r="S53">
        <f t="shared" si="7"/>
        <v>576.93661170593941</v>
      </c>
      <c r="T53" s="6">
        <f t="shared" si="8"/>
        <v>13979.174101634911</v>
      </c>
    </row>
    <row r="54" spans="1:20" x14ac:dyDescent="0.35">
      <c r="A54" s="1">
        <v>44587</v>
      </c>
      <c r="B54">
        <v>3201.8674923240201</v>
      </c>
      <c r="C54">
        <v>0</v>
      </c>
      <c r="D54" s="2">
        <v>3872.0425506902002</v>
      </c>
      <c r="E54">
        <f t="shared" si="10"/>
        <v>3536.9550215071104</v>
      </c>
      <c r="F54">
        <f t="shared" si="1"/>
        <v>593.52581129404371</v>
      </c>
      <c r="G54" s="6">
        <f t="shared" si="2"/>
        <v>14381.130407654678</v>
      </c>
      <c r="I54">
        <v>-101.07938070802901</v>
      </c>
      <c r="J54">
        <v>4693.7439933433297</v>
      </c>
      <c r="K54" s="2">
        <v>8110.7489252130399</v>
      </c>
      <c r="L54">
        <f t="shared" si="3"/>
        <v>4234.4711792827802</v>
      </c>
      <c r="M54">
        <f t="shared" si="4"/>
        <v>941.9411759467373</v>
      </c>
      <c r="N54" s="6">
        <f t="shared" si="5"/>
        <v>22823.234693189446</v>
      </c>
      <c r="O54">
        <v>1026.03382176428</v>
      </c>
      <c r="P54">
        <v>0</v>
      </c>
      <c r="Q54" s="2">
        <v>1197.6864864864799</v>
      </c>
      <c r="R54">
        <f t="shared" si="9"/>
        <v>1111.8601541253799</v>
      </c>
      <c r="S54">
        <f t="shared" si="7"/>
        <v>525.9009580200717</v>
      </c>
      <c r="T54" s="6">
        <f t="shared" si="8"/>
        <v>12742.580212826337</v>
      </c>
    </row>
    <row r="55" spans="1:20" x14ac:dyDescent="0.35">
      <c r="A55" s="1">
        <v>44588</v>
      </c>
      <c r="B55">
        <v>3181.2270078164702</v>
      </c>
      <c r="C55">
        <v>0</v>
      </c>
      <c r="D55" s="3">
        <v>4786.30946075866</v>
      </c>
      <c r="E55">
        <f t="shared" si="10"/>
        <v>3983.7682342875651</v>
      </c>
      <c r="F55">
        <f t="shared" si="1"/>
        <v>668.50419609109349</v>
      </c>
      <c r="G55" s="6">
        <f t="shared" si="2"/>
        <v>16197.856671287196</v>
      </c>
      <c r="I55">
        <v>-160.73650431974599</v>
      </c>
      <c r="J55">
        <v>6187.85673844137</v>
      </c>
      <c r="K55" s="3">
        <v>9416.7029220525092</v>
      </c>
      <c r="L55">
        <f t="shared" si="3"/>
        <v>5147.941052058045</v>
      </c>
      <c r="M55">
        <f t="shared" si="4"/>
        <v>1145.1388952661039</v>
      </c>
      <c r="N55" s="6">
        <f t="shared" si="5"/>
        <v>27746.715432297697</v>
      </c>
      <c r="O55">
        <v>1021.07035343659</v>
      </c>
      <c r="P55">
        <v>0</v>
      </c>
      <c r="Q55" s="3">
        <v>1540.7656840173499</v>
      </c>
      <c r="R55">
        <f t="shared" si="9"/>
        <v>1280.9180187269699</v>
      </c>
      <c r="S55">
        <f t="shared" si="7"/>
        <v>605.86397551370692</v>
      </c>
      <c r="T55" s="6">
        <f t="shared" si="8"/>
        <v>14680.084126697118</v>
      </c>
    </row>
    <row r="56" spans="1:20" x14ac:dyDescent="0.35">
      <c r="A56" s="1">
        <v>44589</v>
      </c>
      <c r="B56">
        <v>3182.99747495887</v>
      </c>
      <c r="C56">
        <v>0</v>
      </c>
      <c r="D56" s="2">
        <v>4019.2076796616402</v>
      </c>
      <c r="E56">
        <f t="shared" si="10"/>
        <v>3601.1025773102551</v>
      </c>
      <c r="F56">
        <f t="shared" si="1"/>
        <v>604.29022019070203</v>
      </c>
      <c r="G56" s="6">
        <f t="shared" si="2"/>
        <v>14641.952035220711</v>
      </c>
      <c r="I56">
        <v>-247.204422856767</v>
      </c>
      <c r="J56">
        <v>5911.1134951981203</v>
      </c>
      <c r="K56" s="2">
        <v>8264.7232578000203</v>
      </c>
      <c r="L56">
        <f t="shared" si="3"/>
        <v>4642.8774433804583</v>
      </c>
      <c r="M56">
        <f t="shared" si="4"/>
        <v>1032.7895157702094</v>
      </c>
      <c r="N56" s="6">
        <f t="shared" si="5"/>
        <v>25024.489967112175</v>
      </c>
      <c r="O56">
        <v>1021.00147240307</v>
      </c>
      <c r="P56">
        <v>0</v>
      </c>
      <c r="Q56" s="2">
        <v>1259.4610230004</v>
      </c>
      <c r="R56">
        <f t="shared" si="9"/>
        <v>1140.2312477017349</v>
      </c>
      <c r="S56">
        <f t="shared" si="7"/>
        <v>539.32025831293902</v>
      </c>
      <c r="T56" s="6">
        <f t="shared" si="8"/>
        <v>13067.729858922512</v>
      </c>
    </row>
    <row r="57" spans="1:20" x14ac:dyDescent="0.35">
      <c r="A57" s="1">
        <v>44590</v>
      </c>
      <c r="B57">
        <v>3153.35158130937</v>
      </c>
      <c r="C57">
        <v>0</v>
      </c>
      <c r="D57" s="3">
        <v>5933.3205443993702</v>
      </c>
      <c r="E57">
        <f t="shared" si="10"/>
        <v>4543.3360628543705</v>
      </c>
      <c r="F57">
        <f t="shared" si="1"/>
        <v>762.40359469940336</v>
      </c>
      <c r="G57" s="6">
        <f t="shared" si="2"/>
        <v>18473.039099566544</v>
      </c>
      <c r="I57">
        <v>-329.81542793836002</v>
      </c>
      <c r="J57">
        <v>5663.7660048506305</v>
      </c>
      <c r="K57" s="3">
        <v>11259.5907990326</v>
      </c>
      <c r="L57">
        <f t="shared" si="3"/>
        <v>5531.1804586482904</v>
      </c>
      <c r="M57">
        <f t="shared" si="4"/>
        <v>1230.3889683044777</v>
      </c>
      <c r="N57" s="6">
        <f t="shared" si="5"/>
        <v>29812.324702017493</v>
      </c>
      <c r="O57">
        <v>1017.64256014593</v>
      </c>
      <c r="P57">
        <v>0</v>
      </c>
      <c r="Q57" s="3">
        <v>1854.2981063337299</v>
      </c>
      <c r="R57">
        <f t="shared" si="9"/>
        <v>1435.9703332398299</v>
      </c>
      <c r="S57">
        <f t="shared" si="7"/>
        <v>679.20247985977369</v>
      </c>
      <c r="T57" s="6">
        <f t="shared" si="8"/>
        <v>16457.076087002315</v>
      </c>
    </row>
    <row r="58" spans="1:20" x14ac:dyDescent="0.35">
      <c r="A58" s="1">
        <v>44591</v>
      </c>
      <c r="B58">
        <v>3156.7899798011099</v>
      </c>
      <c r="C58">
        <v>0</v>
      </c>
      <c r="D58" s="2">
        <v>4446.9392974808297</v>
      </c>
      <c r="E58">
        <f t="shared" si="10"/>
        <v>3801.86463864097</v>
      </c>
      <c r="F58">
        <f t="shared" si="1"/>
        <v>637.97949941642526</v>
      </c>
      <c r="G58" s="6">
        <f t="shared" si="2"/>
        <v>15458.243270859984</v>
      </c>
      <c r="I58">
        <v>-390.27514680889902</v>
      </c>
      <c r="J58">
        <v>7215.97055030518</v>
      </c>
      <c r="K58" s="2">
        <v>8676.6099330055804</v>
      </c>
      <c r="L58">
        <f t="shared" si="3"/>
        <v>5167.4351121672871</v>
      </c>
      <c r="M58">
        <f t="shared" si="4"/>
        <v>1149.4752709611644</v>
      </c>
      <c r="N58" s="6">
        <f t="shared" si="5"/>
        <v>27851.785815389012</v>
      </c>
      <c r="O58">
        <v>1015.68078439949</v>
      </c>
      <c r="P58">
        <v>0</v>
      </c>
      <c r="Q58" s="2">
        <v>1433.5298892794699</v>
      </c>
      <c r="R58">
        <f t="shared" si="9"/>
        <v>1224.6053368394801</v>
      </c>
      <c r="S58">
        <f t="shared" si="7"/>
        <v>579.22852748237938</v>
      </c>
      <c r="T58" s="6">
        <f t="shared" si="8"/>
        <v>14034.707220898052</v>
      </c>
    </row>
    <row r="59" spans="1:20" x14ac:dyDescent="0.35">
      <c r="A59" s="1">
        <v>44592</v>
      </c>
      <c r="B59">
        <v>3133.9266995226399</v>
      </c>
      <c r="C59">
        <v>0</v>
      </c>
      <c r="D59" s="3">
        <v>4118.3433217572101</v>
      </c>
      <c r="E59">
        <f t="shared" si="10"/>
        <v>3626.135010639925</v>
      </c>
      <c r="F59">
        <f t="shared" si="1"/>
        <v>608.4908377304539</v>
      </c>
      <c r="G59" s="6">
        <f t="shared" si="2"/>
        <v>14743.732998208898</v>
      </c>
      <c r="I59">
        <v>-491.70103091781999</v>
      </c>
      <c r="J59">
        <v>6968.6230599576902</v>
      </c>
      <c r="K59" s="3">
        <v>7825.8716760828802</v>
      </c>
      <c r="L59">
        <f t="shared" si="3"/>
        <v>4767.5979017075833</v>
      </c>
      <c r="M59">
        <f t="shared" si="4"/>
        <v>1060.5330828432452</v>
      </c>
      <c r="N59" s="6">
        <f t="shared" si="5"/>
        <v>25696.71659729183</v>
      </c>
      <c r="O59">
        <v>1014.09741481577</v>
      </c>
      <c r="P59">
        <v>0</v>
      </c>
      <c r="Q59" s="3">
        <v>1292.8757388255101</v>
      </c>
      <c r="R59">
        <f t="shared" si="9"/>
        <v>1153.48657682064</v>
      </c>
      <c r="S59">
        <f t="shared" si="7"/>
        <v>545.58992294354823</v>
      </c>
      <c r="T59" s="6">
        <f t="shared" si="8"/>
        <v>13219.643832922175</v>
      </c>
    </row>
    <row r="60" spans="1:20" x14ac:dyDescent="0.35">
      <c r="A60" s="1">
        <v>44593</v>
      </c>
      <c r="B60">
        <v>3125.5231069265101</v>
      </c>
      <c r="C60">
        <v>0</v>
      </c>
      <c r="D60" s="2">
        <v>4687.6695473514601</v>
      </c>
      <c r="E60">
        <f t="shared" si="10"/>
        <v>3906.5963271389851</v>
      </c>
      <c r="F60">
        <f t="shared" si="1"/>
        <v>655.55420986821173</v>
      </c>
      <c r="G60" s="6">
        <f t="shared" si="2"/>
        <v>15884.078505106771</v>
      </c>
      <c r="I60">
        <v>-547.54932283748701</v>
      </c>
      <c r="J60">
        <v>6760.1739371506701</v>
      </c>
      <c r="K60" s="2">
        <v>10806.290453539799</v>
      </c>
      <c r="L60">
        <f t="shared" si="3"/>
        <v>5672.971689284328</v>
      </c>
      <c r="M60">
        <f t="shared" si="4"/>
        <v>1261.9298603945417</v>
      </c>
      <c r="N60" s="6">
        <f t="shared" si="5"/>
        <v>30576.560517359747</v>
      </c>
      <c r="O60">
        <v>1010.68312350246</v>
      </c>
      <c r="P60">
        <v>0</v>
      </c>
      <c r="Q60" s="2">
        <v>1413.9575211164899</v>
      </c>
      <c r="R60">
        <f t="shared" si="9"/>
        <v>1212.3203223094749</v>
      </c>
      <c r="S60">
        <f t="shared" si="7"/>
        <v>573.41781388980314</v>
      </c>
      <c r="T60" s="6">
        <f t="shared" si="8"/>
        <v>13893.913630549931</v>
      </c>
    </row>
    <row r="61" spans="1:20" x14ac:dyDescent="0.35">
      <c r="A61" s="1">
        <v>44594</v>
      </c>
      <c r="B61">
        <v>3114.71534892824</v>
      </c>
      <c r="C61">
        <v>0</v>
      </c>
      <c r="D61" s="3">
        <v>3872.0425506902002</v>
      </c>
      <c r="E61">
        <f t="shared" si="10"/>
        <v>3493.3789498092201</v>
      </c>
      <c r="F61">
        <f t="shared" si="1"/>
        <v>586.21344143063584</v>
      </c>
      <c r="G61" s="6">
        <f t="shared" si="2"/>
        <v>14203.951685864307</v>
      </c>
      <c r="I61">
        <v>-642.53323517912804</v>
      </c>
      <c r="J61">
        <v>6512.8264468031803</v>
      </c>
      <c r="K61" s="3">
        <v>8110.7489252130399</v>
      </c>
      <c r="L61">
        <f t="shared" si="3"/>
        <v>4660.3473789456975</v>
      </c>
      <c r="M61">
        <f t="shared" si="4"/>
        <v>1036.6756330569547</v>
      </c>
      <c r="N61" s="6">
        <f t="shared" si="5"/>
        <v>25118.650588970013</v>
      </c>
      <c r="O61">
        <v>1009.99598492029</v>
      </c>
      <c r="P61">
        <v>0</v>
      </c>
      <c r="Q61" s="3">
        <v>1197.6864864864799</v>
      </c>
      <c r="R61">
        <f t="shared" si="9"/>
        <v>1103.8412357033849</v>
      </c>
      <c r="S61">
        <f t="shared" si="7"/>
        <v>522.10807375781542</v>
      </c>
      <c r="T61" s="6">
        <f t="shared" si="8"/>
        <v>12650.678627151869</v>
      </c>
    </row>
    <row r="62" spans="1:20" x14ac:dyDescent="0.35">
      <c r="A62" s="1">
        <v>44595</v>
      </c>
      <c r="B62">
        <v>3096.4058884831902</v>
      </c>
      <c r="C62">
        <v>0</v>
      </c>
      <c r="D62" s="2">
        <v>4786.30946075866</v>
      </c>
      <c r="E62">
        <f t="shared" si="10"/>
        <v>3941.3576746209251</v>
      </c>
      <c r="F62">
        <f t="shared" si="1"/>
        <v>661.38740730511358</v>
      </c>
      <c r="G62" s="6">
        <f t="shared" si="2"/>
        <v>16025.416879002902</v>
      </c>
      <c r="I62">
        <v>-708.70807021714995</v>
      </c>
      <c r="J62">
        <v>6258.7107751613903</v>
      </c>
      <c r="K62" s="2">
        <v>9416.7029220525092</v>
      </c>
      <c r="L62">
        <f t="shared" si="3"/>
        <v>4988.9018756655832</v>
      </c>
      <c r="M62">
        <f t="shared" si="4"/>
        <v>1109.7612666343064</v>
      </c>
      <c r="N62" s="6">
        <f t="shared" si="5"/>
        <v>26889.515490549245</v>
      </c>
      <c r="O62">
        <v>1006.41215164214</v>
      </c>
      <c r="P62">
        <v>0</v>
      </c>
      <c r="Q62" s="2">
        <v>1540.7656840173499</v>
      </c>
      <c r="R62">
        <f t="shared" si="9"/>
        <v>1273.588917829745</v>
      </c>
      <c r="S62">
        <f t="shared" si="7"/>
        <v>602.39736942212676</v>
      </c>
      <c r="T62" s="6">
        <f t="shared" si="8"/>
        <v>14596.088261098132</v>
      </c>
    </row>
    <row r="63" spans="1:20" x14ac:dyDescent="0.35">
      <c r="A63" s="1">
        <v>44596</v>
      </c>
      <c r="B63">
        <v>3093.2162635413001</v>
      </c>
      <c r="C63">
        <v>0</v>
      </c>
      <c r="D63" s="3">
        <v>4019.2076796616402</v>
      </c>
      <c r="E63">
        <f t="shared" si="10"/>
        <v>3556.2119716014704</v>
      </c>
      <c r="F63">
        <f t="shared" si="1"/>
        <v>596.75726231852798</v>
      </c>
      <c r="G63" s="6">
        <f t="shared" si="2"/>
        <v>14459.428465977933</v>
      </c>
      <c r="I63">
        <v>-792.134419587764</v>
      </c>
      <c r="J63">
        <v>7752.8235202594296</v>
      </c>
      <c r="K63" s="3">
        <v>8264.7232578000203</v>
      </c>
      <c r="L63">
        <f t="shared" si="3"/>
        <v>5075.1374528238957</v>
      </c>
      <c r="M63">
        <f t="shared" si="4"/>
        <v>1128.9440258308643</v>
      </c>
      <c r="N63" s="6">
        <f t="shared" si="5"/>
        <v>27354.313745881842</v>
      </c>
      <c r="O63">
        <v>1005.16470128889</v>
      </c>
      <c r="P63">
        <v>0</v>
      </c>
      <c r="Q63" s="3">
        <v>1259.4610230004</v>
      </c>
      <c r="R63">
        <f t="shared" si="9"/>
        <v>1132.3128621446449</v>
      </c>
      <c r="S63">
        <f t="shared" si="7"/>
        <v>535.57492529151989</v>
      </c>
      <c r="T63" s="6">
        <f t="shared" si="8"/>
        <v>12976.980439813527</v>
      </c>
    </row>
    <row r="64" spans="1:20" x14ac:dyDescent="0.35">
      <c r="A64" s="1">
        <v>44597</v>
      </c>
      <c r="B64">
        <v>3070.3244574508899</v>
      </c>
      <c r="C64">
        <v>0</v>
      </c>
      <c r="D64" s="2">
        <v>5933.3205443993702</v>
      </c>
      <c r="E64">
        <f t="shared" si="10"/>
        <v>4501.82250092513</v>
      </c>
      <c r="F64">
        <f t="shared" si="1"/>
        <v>755.43732841274334</v>
      </c>
      <c r="G64" s="6">
        <f t="shared" si="2"/>
        <v>18304.246467440771</v>
      </c>
      <c r="I64">
        <v>-872.35224926384797</v>
      </c>
      <c r="J64">
        <v>7476.0802770161799</v>
      </c>
      <c r="K64" s="2">
        <v>11259.5907990326</v>
      </c>
      <c r="L64">
        <f t="shared" si="3"/>
        <v>5954.4396089283109</v>
      </c>
      <c r="M64">
        <f t="shared" si="4"/>
        <v>1324.541273247667</v>
      </c>
      <c r="N64" s="6">
        <f t="shared" si="5"/>
        <v>32093.635050790974</v>
      </c>
      <c r="O64">
        <v>1002.5973659395499</v>
      </c>
      <c r="P64">
        <v>0</v>
      </c>
      <c r="Q64" s="2">
        <v>1854.2981063337299</v>
      </c>
      <c r="R64">
        <f t="shared" si="9"/>
        <v>1428.4477361366398</v>
      </c>
      <c r="S64">
        <f t="shared" si="7"/>
        <v>675.64435161074164</v>
      </c>
      <c r="T64" s="6">
        <f t="shared" si="8"/>
        <v>16370.86263952827</v>
      </c>
    </row>
    <row r="65" spans="1:20" x14ac:dyDescent="0.35">
      <c r="A65" s="1">
        <v>44598</v>
      </c>
      <c r="B65">
        <v>3067.25159034948</v>
      </c>
      <c r="C65">
        <v>0</v>
      </c>
      <c r="D65" s="3">
        <v>4446.9392974808297</v>
      </c>
      <c r="E65">
        <f t="shared" si="10"/>
        <v>3757.0954439151546</v>
      </c>
      <c r="F65">
        <f t="shared" si="1"/>
        <v>630.46691515707039</v>
      </c>
      <c r="G65" s="6">
        <f t="shared" si="2"/>
        <v>15276.213354255815</v>
      </c>
      <c r="I65">
        <v>-940.47725456965304</v>
      </c>
      <c r="J65">
        <v>7267.6311542091698</v>
      </c>
      <c r="K65" s="3">
        <v>8676.6099330055804</v>
      </c>
      <c r="L65">
        <f t="shared" si="3"/>
        <v>5001.2546108816996</v>
      </c>
      <c r="M65">
        <f t="shared" si="4"/>
        <v>1112.5090831721905</v>
      </c>
      <c r="N65" s="6">
        <f t="shared" si="5"/>
        <v>26956.095085262175</v>
      </c>
      <c r="O65">
        <v>1000.26545665582</v>
      </c>
      <c r="P65">
        <v>0</v>
      </c>
      <c r="Q65" s="3">
        <v>1433.5298892794699</v>
      </c>
      <c r="R65">
        <f t="shared" si="9"/>
        <v>1216.8976729676449</v>
      </c>
      <c r="S65">
        <f t="shared" si="7"/>
        <v>575.58286413231235</v>
      </c>
      <c r="T65" s="6">
        <f t="shared" si="8"/>
        <v>13946.372797925929</v>
      </c>
    </row>
    <row r="66" spans="1:20" x14ac:dyDescent="0.35">
      <c r="A66" s="1">
        <v>44599</v>
      </c>
      <c r="B66">
        <v>3048.9190136032498</v>
      </c>
      <c r="C66">
        <v>0</v>
      </c>
      <c r="D66" s="2">
        <v>4118.3433217572101</v>
      </c>
      <c r="E66">
        <f t="shared" si="10"/>
        <v>3583.6311676802297</v>
      </c>
      <c r="F66">
        <f t="shared" si="1"/>
        <v>601.3583953549163</v>
      </c>
      <c r="G66" s="6">
        <f t="shared" si="2"/>
        <v>14570.913919449622</v>
      </c>
      <c r="I66">
        <v>-1032.1307599362001</v>
      </c>
      <c r="J66">
        <v>8819.8356996637103</v>
      </c>
      <c r="K66" s="2">
        <v>7825.8716760828802</v>
      </c>
      <c r="L66">
        <f t="shared" si="3"/>
        <v>5204.5255386034632</v>
      </c>
      <c r="M66">
        <f t="shared" si="4"/>
        <v>1157.7258879601859</v>
      </c>
      <c r="N66" s="6">
        <f t="shared" si="5"/>
        <v>28051.698265275303</v>
      </c>
      <c r="O66">
        <v>998.60820802389605</v>
      </c>
      <c r="P66">
        <v>0</v>
      </c>
      <c r="Q66" s="2">
        <v>1292.8757388255101</v>
      </c>
      <c r="R66">
        <f t="shared" si="9"/>
        <v>1145.741973424703</v>
      </c>
      <c r="S66">
        <f t="shared" si="7"/>
        <v>541.9267874940972</v>
      </c>
      <c r="T66" s="6">
        <f t="shared" si="8"/>
        <v>13130.886060981975</v>
      </c>
    </row>
    <row r="67" spans="1:20" x14ac:dyDescent="0.35">
      <c r="A67" s="1">
        <v>44600</v>
      </c>
      <c r="B67">
        <v>3038.5610689451601</v>
      </c>
      <c r="C67">
        <v>0</v>
      </c>
      <c r="D67" s="3">
        <v>4687.6695473514601</v>
      </c>
      <c r="E67">
        <f t="shared" si="10"/>
        <v>3863.1153081483099</v>
      </c>
      <c r="F67">
        <f t="shared" si="1"/>
        <v>648.25779051444351</v>
      </c>
      <c r="G67" s="6">
        <f t="shared" si="2"/>
        <v>15707.286264164966</v>
      </c>
      <c r="I67">
        <v>-1096.53255222337</v>
      </c>
      <c r="J67">
        <v>8572.4882093162196</v>
      </c>
      <c r="K67" s="3">
        <v>10806.290453539799</v>
      </c>
      <c r="L67">
        <f t="shared" si="3"/>
        <v>6094.0820368775494</v>
      </c>
      <c r="M67">
        <f t="shared" si="4"/>
        <v>1355.6041727752634</v>
      </c>
      <c r="N67" s="6">
        <f t="shared" si="5"/>
        <v>32846.28910634463</v>
      </c>
      <c r="O67">
        <v>995.65513318676801</v>
      </c>
      <c r="P67">
        <v>0</v>
      </c>
      <c r="Q67" s="3">
        <v>1413.9575211164899</v>
      </c>
      <c r="R67">
        <f t="shared" si="9"/>
        <v>1204.8063271516289</v>
      </c>
      <c r="S67">
        <f t="shared" si="7"/>
        <v>569.86375429210329</v>
      </c>
      <c r="T67" s="6">
        <f t="shared" si="8"/>
        <v>13807.798766497663</v>
      </c>
    </row>
    <row r="68" spans="1:20" x14ac:dyDescent="0.35">
      <c r="A68" s="1">
        <v>44601</v>
      </c>
      <c r="B68">
        <v>3027.6664246533301</v>
      </c>
      <c r="C68">
        <v>0</v>
      </c>
      <c r="D68" s="2">
        <v>3872.0425506902002</v>
      </c>
      <c r="E68">
        <f t="shared" si="10"/>
        <v>3449.8544876717651</v>
      </c>
      <c r="F68">
        <f t="shared" si="1"/>
        <v>578.90973201273596</v>
      </c>
      <c r="G68" s="6">
        <f t="shared" si="2"/>
        <v>14026.982806668593</v>
      </c>
      <c r="I68">
        <v>-1185.2912838173199</v>
      </c>
      <c r="J68">
        <v>8364.0390865091995</v>
      </c>
      <c r="K68" s="2">
        <v>8110.7489252130399</v>
      </c>
      <c r="L68">
        <f t="shared" si="3"/>
        <v>5096.4989093016402</v>
      </c>
      <c r="M68">
        <f t="shared" si="4"/>
        <v>1133.6957963785126</v>
      </c>
      <c r="N68" s="6">
        <f t="shared" si="5"/>
        <v>27469.449146251362</v>
      </c>
      <c r="O68">
        <v>994.266111895069</v>
      </c>
      <c r="P68">
        <v>0</v>
      </c>
      <c r="Q68" s="2">
        <v>1197.6864864864799</v>
      </c>
      <c r="R68">
        <f t="shared" si="9"/>
        <v>1095.9762991907744</v>
      </c>
      <c r="S68">
        <f t="shared" si="7"/>
        <v>518.38802170684278</v>
      </c>
      <c r="T68" s="6">
        <f t="shared" si="8"/>
        <v>12560.541765956801</v>
      </c>
    </row>
    <row r="69" spans="1:20" x14ac:dyDescent="0.35">
      <c r="A69" s="1">
        <v>44602</v>
      </c>
      <c r="B69">
        <v>3011.1928991577502</v>
      </c>
      <c r="C69">
        <v>0</v>
      </c>
      <c r="D69" s="3">
        <v>4786.30946075866</v>
      </c>
      <c r="E69">
        <f t="shared" si="10"/>
        <v>3898.7511799582053</v>
      </c>
      <c r="F69">
        <f t="shared" ref="F69:F84" si="11">(E69*0.167807)</f>
        <v>654.23773925524665</v>
      </c>
      <c r="G69" s="6">
        <f t="shared" ref="G69:G84" si="12">(F69*24.23)</f>
        <v>15852.180422154626</v>
      </c>
      <c r="I69">
        <v>-1255.66578198568</v>
      </c>
      <c r="J69">
        <v>8099.9910095861296</v>
      </c>
      <c r="K69" s="3">
        <v>9416.7029220525092</v>
      </c>
      <c r="L69">
        <f t="shared" ref="L69:L84" si="13">(I69+J69+K69)/3</f>
        <v>5420.3427165509866</v>
      </c>
      <c r="M69">
        <f t="shared" ref="M69:M84" si="14">(L69*0.222446)</f>
        <v>1205.7335559259009</v>
      </c>
      <c r="N69" s="6">
        <f t="shared" ref="N69:N84" si="15">M69*24.23</f>
        <v>29214.924060084577</v>
      </c>
      <c r="O69">
        <v>991.416844064119</v>
      </c>
      <c r="P69">
        <v>0</v>
      </c>
      <c r="Q69" s="3">
        <v>1540.7656840173499</v>
      </c>
      <c r="R69">
        <f t="shared" si="9"/>
        <v>1266.0912640407346</v>
      </c>
      <c r="S69">
        <f t="shared" ref="S69:S84" si="16">(R69*0.472992)</f>
        <v>598.8510391611552</v>
      </c>
      <c r="T69" s="6">
        <f t="shared" ref="T69:T84" si="17">S69*24.23</f>
        <v>14510.16067887479</v>
      </c>
    </row>
    <row r="70" spans="1:20" x14ac:dyDescent="0.35">
      <c r="A70" s="1">
        <v>44603</v>
      </c>
      <c r="B70">
        <v>3004.7256742529898</v>
      </c>
      <c r="C70">
        <v>0</v>
      </c>
      <c r="D70" s="2">
        <v>4019.2076796616402</v>
      </c>
      <c r="E70">
        <f t="shared" si="10"/>
        <v>3511.966676957315</v>
      </c>
      <c r="F70">
        <f t="shared" si="11"/>
        <v>589.3325921601762</v>
      </c>
      <c r="G70" s="6">
        <f t="shared" si="12"/>
        <v>14279.528708041069</v>
      </c>
      <c r="I70">
        <v>-1337.18336145174</v>
      </c>
      <c r="J70">
        <v>7845.8753379443397</v>
      </c>
      <c r="K70" s="2">
        <v>8264.7232578000203</v>
      </c>
      <c r="L70">
        <f t="shared" si="13"/>
        <v>4924.471744764207</v>
      </c>
      <c r="M70">
        <f t="shared" si="14"/>
        <v>1095.4290417358188</v>
      </c>
      <c r="N70" s="6">
        <f t="shared" si="15"/>
        <v>26542.24568125889</v>
      </c>
      <c r="O70">
        <v>989.60046606059905</v>
      </c>
      <c r="P70">
        <v>0</v>
      </c>
      <c r="Q70" s="2">
        <v>1259.4610230004</v>
      </c>
      <c r="R70">
        <f t="shared" si="9"/>
        <v>1124.5307445304995</v>
      </c>
      <c r="S70">
        <f t="shared" si="16"/>
        <v>531.89404591697007</v>
      </c>
      <c r="T70" s="6">
        <f t="shared" si="17"/>
        <v>12887.792732568185</v>
      </c>
    </row>
    <row r="71" spans="1:20" x14ac:dyDescent="0.35">
      <c r="A71" s="1">
        <v>44604</v>
      </c>
      <c r="B71">
        <v>2985.9749055105699</v>
      </c>
      <c r="C71">
        <v>0</v>
      </c>
      <c r="D71" s="3">
        <v>5933.3205443993702</v>
      </c>
      <c r="E71">
        <f t="shared" si="10"/>
        <v>4459.6477249549698</v>
      </c>
      <c r="F71">
        <f t="shared" si="11"/>
        <v>748.36010578151866</v>
      </c>
      <c r="G71" s="6">
        <f t="shared" si="12"/>
        <v>18132.765363086197</v>
      </c>
      <c r="I71">
        <v>-1416.1509845099299</v>
      </c>
      <c r="J71">
        <v>9339.9880830423699</v>
      </c>
      <c r="K71" s="3">
        <v>11259.5907990326</v>
      </c>
      <c r="L71">
        <f t="shared" si="13"/>
        <v>6394.4759658550129</v>
      </c>
      <c r="M71">
        <f t="shared" si="14"/>
        <v>1422.4256007005843</v>
      </c>
      <c r="N71" s="6">
        <f t="shared" si="15"/>
        <v>34465.372304975157</v>
      </c>
      <c r="O71">
        <v>987.34959097213004</v>
      </c>
      <c r="P71">
        <v>0</v>
      </c>
      <c r="Q71" s="3">
        <v>1854.2981063337299</v>
      </c>
      <c r="R71">
        <f t="shared" si="9"/>
        <v>1420.8238486529299</v>
      </c>
      <c r="S71">
        <f t="shared" si="16"/>
        <v>672.03831382204669</v>
      </c>
      <c r="T71" s="6">
        <f t="shared" si="17"/>
        <v>16283.488343908191</v>
      </c>
    </row>
    <row r="72" spans="1:20" x14ac:dyDescent="0.35">
      <c r="A72" s="1">
        <v>44605</v>
      </c>
      <c r="B72">
        <v>2979.0773876360099</v>
      </c>
      <c r="C72">
        <v>0</v>
      </c>
      <c r="D72" s="2">
        <v>4446.9392974808297</v>
      </c>
      <c r="E72">
        <f t="shared" si="10"/>
        <v>3713.0083425584198</v>
      </c>
      <c r="F72">
        <f t="shared" si="11"/>
        <v>623.06879093970076</v>
      </c>
      <c r="G72" s="6">
        <f t="shared" si="12"/>
        <v>15096.956804468949</v>
      </c>
      <c r="I72">
        <v>-1488.57022326846</v>
      </c>
      <c r="J72">
        <v>9077.5098221728094</v>
      </c>
      <c r="K72" s="2">
        <v>8676.6099330055804</v>
      </c>
      <c r="L72">
        <f t="shared" si="13"/>
        <v>5421.849843969977</v>
      </c>
      <c r="M72">
        <f t="shared" si="14"/>
        <v>1206.0688103917455</v>
      </c>
      <c r="N72" s="6">
        <f t="shared" si="15"/>
        <v>29223.047275791992</v>
      </c>
      <c r="O72">
        <v>984.95456258632805</v>
      </c>
      <c r="P72">
        <v>0</v>
      </c>
      <c r="Q72" s="2">
        <v>1433.5298892794699</v>
      </c>
      <c r="R72">
        <f t="shared" si="9"/>
        <v>1209.2422259328989</v>
      </c>
      <c r="S72">
        <f t="shared" si="16"/>
        <v>571.96189892845371</v>
      </c>
      <c r="T72" s="6">
        <f t="shared" si="17"/>
        <v>13858.636811036433</v>
      </c>
    </row>
    <row r="73" spans="1:20" x14ac:dyDescent="0.35">
      <c r="A73" s="1">
        <v>44606</v>
      </c>
      <c r="B73">
        <v>2963.3712879873201</v>
      </c>
      <c r="C73">
        <v>0</v>
      </c>
      <c r="D73" s="3">
        <v>4118.3433217572101</v>
      </c>
      <c r="E73">
        <f t="shared" si="10"/>
        <v>3540.8573048722651</v>
      </c>
      <c r="F73">
        <f t="shared" si="11"/>
        <v>594.18064175870018</v>
      </c>
      <c r="G73" s="6">
        <f t="shared" si="12"/>
        <v>14396.996949813305</v>
      </c>
      <c r="I73">
        <v>-1574.51106740152</v>
      </c>
      <c r="J73">
        <v>8869.0606993657893</v>
      </c>
      <c r="K73" s="3">
        <v>7825.8716760828802</v>
      </c>
      <c r="L73">
        <f t="shared" si="13"/>
        <v>5040.1404360157167</v>
      </c>
      <c r="M73">
        <f t="shared" si="14"/>
        <v>1121.159079429952</v>
      </c>
      <c r="N73" s="6">
        <f t="shared" si="15"/>
        <v>27165.684494587738</v>
      </c>
      <c r="O73">
        <v>983.13653701201497</v>
      </c>
      <c r="P73">
        <v>0</v>
      </c>
      <c r="Q73" s="3">
        <v>1292.8757388255101</v>
      </c>
      <c r="R73">
        <f t="shared" si="9"/>
        <v>1138.0061379187625</v>
      </c>
      <c r="S73">
        <f t="shared" si="16"/>
        <v>538.26779918647139</v>
      </c>
      <c r="T73" s="6">
        <f t="shared" si="17"/>
        <v>13042.228774288202</v>
      </c>
    </row>
    <row r="74" spans="1:20" x14ac:dyDescent="0.35">
      <c r="A74" s="1">
        <v>44607</v>
      </c>
      <c r="B74">
        <v>2951.9640513130398</v>
      </c>
      <c r="C74">
        <v>0</v>
      </c>
      <c r="D74" s="2">
        <v>4687.6695473514601</v>
      </c>
      <c r="E74">
        <f t="shared" si="10"/>
        <v>3819.81679933225</v>
      </c>
      <c r="F74">
        <f t="shared" si="11"/>
        <v>640.99199764554692</v>
      </c>
      <c r="G74" s="6">
        <f t="shared" si="12"/>
        <v>15531.236102951601</v>
      </c>
      <c r="I74">
        <v>-1644.19413933173</v>
      </c>
      <c r="J74">
        <v>10421.265244820301</v>
      </c>
      <c r="K74" s="2">
        <v>10806.290453539799</v>
      </c>
      <c r="L74">
        <f t="shared" si="13"/>
        <v>6527.7871863427899</v>
      </c>
      <c r="M74">
        <f t="shared" si="14"/>
        <v>1452.0801484532083</v>
      </c>
      <c r="N74" s="6">
        <f t="shared" si="15"/>
        <v>35183.901997021239</v>
      </c>
      <c r="O74">
        <v>980.50664972703498</v>
      </c>
      <c r="P74">
        <v>0</v>
      </c>
      <c r="Q74" s="2">
        <v>1413.9575211164899</v>
      </c>
      <c r="R74">
        <f t="shared" si="9"/>
        <v>1197.2320854217623</v>
      </c>
      <c r="S74">
        <f t="shared" si="16"/>
        <v>566.28119854781028</v>
      </c>
      <c r="T74" s="6">
        <f t="shared" si="17"/>
        <v>13720.993440813443</v>
      </c>
    </row>
    <row r="75" spans="1:20" x14ac:dyDescent="0.35">
      <c r="A75" s="1">
        <v>44608</v>
      </c>
      <c r="B75">
        <v>2940.8279776429799</v>
      </c>
      <c r="C75">
        <v>0</v>
      </c>
      <c r="D75" s="3">
        <v>3872.0425506902002</v>
      </c>
      <c r="E75">
        <f t="shared" si="10"/>
        <v>3406.4352641665901</v>
      </c>
      <c r="F75">
        <f t="shared" si="11"/>
        <v>571.62368237400301</v>
      </c>
      <c r="G75" s="6">
        <f t="shared" si="12"/>
        <v>13850.441823922094</v>
      </c>
      <c r="I75">
        <v>-1728.93429047414</v>
      </c>
      <c r="J75">
        <v>10173.917754472801</v>
      </c>
      <c r="K75" s="3">
        <v>8110.7489252130399</v>
      </c>
      <c r="L75">
        <f t="shared" si="13"/>
        <v>5518.5774630705664</v>
      </c>
      <c r="M75">
        <f t="shared" si="14"/>
        <v>1227.5854823501952</v>
      </c>
      <c r="N75" s="6">
        <f t="shared" si="15"/>
        <v>29744.39623734523</v>
      </c>
      <c r="O75">
        <v>978.71968344446395</v>
      </c>
      <c r="P75">
        <v>0</v>
      </c>
      <c r="Q75" s="3">
        <v>1197.6864864864799</v>
      </c>
      <c r="R75">
        <f t="shared" si="9"/>
        <v>1088.203084965472</v>
      </c>
      <c r="S75">
        <f t="shared" si="16"/>
        <v>514.71135356398861</v>
      </c>
      <c r="T75" s="6">
        <f t="shared" si="17"/>
        <v>12471.456096855443</v>
      </c>
    </row>
    <row r="76" spans="1:20" x14ac:dyDescent="0.35">
      <c r="A76" s="1">
        <v>44609</v>
      </c>
      <c r="B76">
        <v>2925.7039208403598</v>
      </c>
      <c r="C76">
        <v>0</v>
      </c>
      <c r="D76" s="2">
        <v>4786.30946075866</v>
      </c>
      <c r="E76">
        <f t="shared" si="10"/>
        <v>3856.0066907995097</v>
      </c>
      <c r="F76">
        <f t="shared" si="11"/>
        <v>647.06491476299334</v>
      </c>
      <c r="G76" s="6">
        <f t="shared" si="12"/>
        <v>15678.382884707329</v>
      </c>
      <c r="I76">
        <v>-1802.01867420435</v>
      </c>
      <c r="J76">
        <v>9926.5702641253592</v>
      </c>
      <c r="K76" s="2">
        <v>9416.7029220525092</v>
      </c>
      <c r="L76">
        <f t="shared" si="13"/>
        <v>5847.0848373245062</v>
      </c>
      <c r="M76">
        <f t="shared" si="14"/>
        <v>1300.6606337234871</v>
      </c>
      <c r="N76" s="6">
        <f t="shared" si="15"/>
        <v>31515.007155120093</v>
      </c>
      <c r="O76">
        <v>976.24001561723696</v>
      </c>
      <c r="P76">
        <v>0</v>
      </c>
      <c r="Q76" s="2">
        <v>1540.7656840173499</v>
      </c>
      <c r="R76">
        <f t="shared" si="9"/>
        <v>1258.5028498172935</v>
      </c>
      <c r="S76">
        <f t="shared" si="16"/>
        <v>595.26177994078137</v>
      </c>
      <c r="T76" s="6">
        <f t="shared" si="17"/>
        <v>14423.192927965132</v>
      </c>
    </row>
    <row r="77" spans="1:20" x14ac:dyDescent="0.35">
      <c r="A77" s="1">
        <v>44610</v>
      </c>
      <c r="B77">
        <v>2917.1077825011298</v>
      </c>
      <c r="C77">
        <v>0</v>
      </c>
      <c r="D77" s="3">
        <v>4019.2076796616402</v>
      </c>
      <c r="E77">
        <f t="shared" si="10"/>
        <v>3468.157731081385</v>
      </c>
      <c r="F77">
        <f t="shared" si="11"/>
        <v>581.98114437957406</v>
      </c>
      <c r="G77" s="6">
        <f t="shared" si="12"/>
        <v>14101.403128317079</v>
      </c>
      <c r="I77">
        <v>-1882.3035704433601</v>
      </c>
      <c r="J77">
        <v>9662.5221872022794</v>
      </c>
      <c r="K77" s="3">
        <v>8264.7232578000203</v>
      </c>
      <c r="L77">
        <f t="shared" si="13"/>
        <v>5348.3139581863134</v>
      </c>
      <c r="M77">
        <f t="shared" si="14"/>
        <v>1189.7110467427126</v>
      </c>
      <c r="N77" s="6">
        <f t="shared" si="15"/>
        <v>28826.698662575927</v>
      </c>
      <c r="O77">
        <v>974.170379934425</v>
      </c>
      <c r="P77">
        <v>0</v>
      </c>
      <c r="Q77" s="3">
        <v>1259.4610230004</v>
      </c>
      <c r="R77">
        <f t="shared" ref="R77:R84" si="18">(O77+Q77)/2</f>
        <v>1116.8157014674125</v>
      </c>
      <c r="S77">
        <f t="shared" si="16"/>
        <v>528.24489226847436</v>
      </c>
      <c r="T77" s="6">
        <f t="shared" si="17"/>
        <v>12799.373739665134</v>
      </c>
    </row>
    <row r="78" spans="1:20" x14ac:dyDescent="0.35">
      <c r="A78" s="1">
        <v>44611</v>
      </c>
      <c r="B78">
        <v>2900.8953998586799</v>
      </c>
      <c r="C78">
        <v>0</v>
      </c>
      <c r="D78" s="2">
        <v>5933.3205443993702</v>
      </c>
      <c r="E78">
        <f t="shared" si="10"/>
        <v>4417.1079721290253</v>
      </c>
      <c r="F78">
        <f t="shared" si="11"/>
        <v>741.2216374790554</v>
      </c>
      <c r="G78" s="6">
        <f t="shared" si="12"/>
        <v>17959.800276117512</v>
      </c>
      <c r="I78">
        <v>-1960.63759822367</v>
      </c>
      <c r="J78">
        <v>9408.4065155604894</v>
      </c>
      <c r="K78" s="2">
        <v>11259.5907990326</v>
      </c>
      <c r="L78">
        <f t="shared" si="13"/>
        <v>6235.7865721231401</v>
      </c>
      <c r="M78">
        <f t="shared" si="14"/>
        <v>1387.125779822504</v>
      </c>
      <c r="N78" s="6">
        <f t="shared" si="15"/>
        <v>33610.057645099274</v>
      </c>
      <c r="O78">
        <v>972.022441989546</v>
      </c>
      <c r="P78">
        <v>0</v>
      </c>
      <c r="Q78" s="2">
        <v>1854.2981063337299</v>
      </c>
      <c r="R78">
        <f t="shared" si="18"/>
        <v>1413.160274161638</v>
      </c>
      <c r="S78">
        <f t="shared" si="16"/>
        <v>668.41350439626149</v>
      </c>
      <c r="T78" s="6">
        <f t="shared" si="17"/>
        <v>16195.659211521415</v>
      </c>
    </row>
    <row r="79" spans="1:20" x14ac:dyDescent="0.35">
      <c r="A79" s="1">
        <v>44612</v>
      </c>
      <c r="B79">
        <v>2891.7537255693001</v>
      </c>
      <c r="C79">
        <v>0</v>
      </c>
      <c r="D79" s="3">
        <v>4446.9392974808297</v>
      </c>
      <c r="E79">
        <f t="shared" si="10"/>
        <v>3669.3465115250647</v>
      </c>
      <c r="F79">
        <f t="shared" si="11"/>
        <v>615.74203005948652</v>
      </c>
      <c r="G79" s="6">
        <f t="shared" si="12"/>
        <v>14919.429388341359</v>
      </c>
      <c r="I79">
        <v>-2035.46940966886</v>
      </c>
      <c r="J79">
        <v>10973.0647434085</v>
      </c>
      <c r="K79" s="3">
        <v>8676.6099330055804</v>
      </c>
      <c r="L79">
        <f t="shared" si="13"/>
        <v>5871.4017555817409</v>
      </c>
      <c r="M79">
        <f t="shared" si="14"/>
        <v>1306.0698349221359</v>
      </c>
      <c r="N79" s="6">
        <f t="shared" si="15"/>
        <v>31646.072100163354</v>
      </c>
      <c r="O79">
        <v>969.66319962776902</v>
      </c>
      <c r="P79">
        <v>0</v>
      </c>
      <c r="Q79" s="3">
        <v>1433.5298892794699</v>
      </c>
      <c r="R79">
        <f t="shared" si="18"/>
        <v>1201.5965444536196</v>
      </c>
      <c r="S79">
        <f t="shared" si="16"/>
        <v>568.34555275420644</v>
      </c>
      <c r="T79" s="6">
        <f t="shared" si="17"/>
        <v>13771.012743234422</v>
      </c>
    </row>
    <row r="80" spans="1:20" x14ac:dyDescent="0.35">
      <c r="A80" s="1">
        <v>44613</v>
      </c>
      <c r="B80">
        <v>2877.5600866339</v>
      </c>
      <c r="C80">
        <v>0</v>
      </c>
      <c r="D80" s="2">
        <v>4118.3433217572101</v>
      </c>
      <c r="E80">
        <f t="shared" si="10"/>
        <v>3497.9517041955551</v>
      </c>
      <c r="F80">
        <f t="shared" si="11"/>
        <v>586.98078162594356</v>
      </c>
      <c r="G80" s="6">
        <f t="shared" si="12"/>
        <v>14222.544338796613</v>
      </c>
      <c r="I80">
        <v>-2118.0693738725699</v>
      </c>
      <c r="J80">
        <v>10710.586482539</v>
      </c>
      <c r="K80" s="2">
        <v>7825.8716760828802</v>
      </c>
      <c r="L80">
        <f t="shared" si="13"/>
        <v>5472.7962615831029</v>
      </c>
      <c r="M80">
        <f t="shared" si="14"/>
        <v>1217.4016372041149</v>
      </c>
      <c r="N80" s="6">
        <f t="shared" si="15"/>
        <v>29497.641669455705</v>
      </c>
      <c r="O80">
        <v>967.70375959704495</v>
      </c>
      <c r="P80">
        <v>0</v>
      </c>
      <c r="Q80" s="2">
        <v>1292.8757388255101</v>
      </c>
      <c r="R80">
        <f t="shared" si="18"/>
        <v>1130.2897492112775</v>
      </c>
      <c r="S80">
        <f t="shared" si="16"/>
        <v>534.61800905894063</v>
      </c>
      <c r="T80" s="6">
        <f t="shared" si="17"/>
        <v>12953.794359498132</v>
      </c>
    </row>
    <row r="81" spans="1:20" x14ac:dyDescent="0.35">
      <c r="A81" s="1">
        <v>44614</v>
      </c>
      <c r="B81">
        <v>2865.6198632381002</v>
      </c>
      <c r="C81">
        <v>0</v>
      </c>
      <c r="D81" s="3">
        <v>4687.6695473514601</v>
      </c>
      <c r="E81">
        <f t="shared" si="10"/>
        <v>3776.6447052947801</v>
      </c>
      <c r="F81">
        <f t="shared" si="11"/>
        <v>633.74741806140116</v>
      </c>
      <c r="G81" s="6">
        <f t="shared" si="12"/>
        <v>15355.69993962775</v>
      </c>
      <c r="I81">
        <v>-2190.9892664703002</v>
      </c>
      <c r="J81">
        <v>10502.137359732</v>
      </c>
      <c r="K81" s="3">
        <v>10806.290453539799</v>
      </c>
      <c r="L81">
        <f t="shared" si="13"/>
        <v>6372.4795156004993</v>
      </c>
      <c r="M81">
        <f t="shared" si="14"/>
        <v>1417.5325783272688</v>
      </c>
      <c r="N81" s="6">
        <f t="shared" si="15"/>
        <v>34346.814372869725</v>
      </c>
      <c r="O81">
        <v>965.27580696872303</v>
      </c>
      <c r="P81">
        <v>0</v>
      </c>
      <c r="Q81" s="3">
        <v>1413.9575211164899</v>
      </c>
      <c r="R81">
        <f t="shared" si="18"/>
        <v>1189.6166640426065</v>
      </c>
      <c r="S81">
        <f t="shared" si="16"/>
        <v>562.67916515884053</v>
      </c>
      <c r="T81" s="6">
        <f t="shared" si="17"/>
        <v>13633.716171798706</v>
      </c>
    </row>
    <row r="82" spans="1:20" x14ac:dyDescent="0.35">
      <c r="A82" s="1">
        <v>44615</v>
      </c>
      <c r="B82">
        <v>2854.2224372573401</v>
      </c>
      <c r="C82">
        <v>0</v>
      </c>
      <c r="D82" s="4">
        <v>3872.0425506902002</v>
      </c>
      <c r="E82">
        <f t="shared" si="10"/>
        <v>3363.1324939737701</v>
      </c>
      <c r="F82">
        <f t="shared" si="11"/>
        <v>564.3571744162565</v>
      </c>
      <c r="G82" s="6">
        <f t="shared" si="12"/>
        <v>13674.374336105895</v>
      </c>
      <c r="I82">
        <v>-2273.1675306838902</v>
      </c>
      <c r="J82">
        <v>12054.3419051865</v>
      </c>
      <c r="K82" s="4">
        <v>8110.7489252130399</v>
      </c>
      <c r="L82">
        <f t="shared" si="13"/>
        <v>5963.9744332385499</v>
      </c>
      <c r="M82">
        <f t="shared" si="14"/>
        <v>1326.6622567761824</v>
      </c>
      <c r="N82" s="6">
        <f t="shared" si="15"/>
        <v>32145.026481686898</v>
      </c>
      <c r="O82">
        <v>963.27594875243904</v>
      </c>
      <c r="P82">
        <v>0</v>
      </c>
      <c r="Q82" s="4">
        <v>1197.6864864864799</v>
      </c>
      <c r="R82">
        <f t="shared" si="18"/>
        <v>1080.4812176194596</v>
      </c>
      <c r="S82">
        <f t="shared" si="16"/>
        <v>511.05897208426347</v>
      </c>
      <c r="T82" s="6">
        <f t="shared" si="17"/>
        <v>12382.958893601704</v>
      </c>
    </row>
    <row r="83" spans="1:20" x14ac:dyDescent="0.35">
      <c r="A83" s="1">
        <v>44616</v>
      </c>
      <c r="B83">
        <v>2840.05183059312</v>
      </c>
      <c r="E83">
        <f>B83</f>
        <v>2840.05183059312</v>
      </c>
      <c r="F83">
        <f t="shared" si="11"/>
        <v>476.58057753633972</v>
      </c>
      <c r="G83" s="6">
        <f t="shared" si="12"/>
        <v>11547.547393705512</v>
      </c>
      <c r="I83">
        <v>-2347.9975298599902</v>
      </c>
      <c r="K83" s="2">
        <v>10806.290453539799</v>
      </c>
      <c r="L83">
        <f t="shared" si="13"/>
        <v>2819.4309745599362</v>
      </c>
      <c r="M83">
        <f t="shared" si="14"/>
        <v>627.17114256695959</v>
      </c>
      <c r="N83" s="6">
        <f t="shared" si="15"/>
        <v>15196.356784397431</v>
      </c>
      <c r="O83">
        <v>960.97124003013903</v>
      </c>
      <c r="Q83" s="2">
        <v>1413.9575211164899</v>
      </c>
      <c r="R83">
        <f t="shared" si="18"/>
        <v>1187.4643805733144</v>
      </c>
      <c r="S83">
        <f t="shared" si="16"/>
        <v>561.6611522961332</v>
      </c>
      <c r="T83" s="6">
        <f t="shared" si="17"/>
        <v>13609.049720135308</v>
      </c>
    </row>
    <row r="84" spans="1:20" x14ac:dyDescent="0.35">
      <c r="A84" s="1">
        <v>44617</v>
      </c>
      <c r="B84">
        <v>2830.09251848144</v>
      </c>
      <c r="E84">
        <f>B84</f>
        <v>2830.09251848144</v>
      </c>
      <c r="F84">
        <f t="shared" si="11"/>
        <v>474.90933524881507</v>
      </c>
      <c r="G84" s="6">
        <f t="shared" si="12"/>
        <v>11507.053193078789</v>
      </c>
      <c r="I84">
        <v>-2427.4727796654802</v>
      </c>
      <c r="K84" s="3">
        <v>8110.7489252130399</v>
      </c>
      <c r="L84">
        <f t="shared" si="13"/>
        <v>1894.4253818491864</v>
      </c>
      <c r="M84">
        <f t="shared" si="14"/>
        <v>421.40734849082412</v>
      </c>
      <c r="N84" s="6">
        <f t="shared" si="15"/>
        <v>10210.700053932669</v>
      </c>
      <c r="O84">
        <v>958.80069792469396</v>
      </c>
      <c r="Q84" s="3">
        <v>1197.6864864864799</v>
      </c>
      <c r="R84">
        <f t="shared" si="18"/>
        <v>1078.243592205587</v>
      </c>
      <c r="S84">
        <f t="shared" si="16"/>
        <v>510.00059316450501</v>
      </c>
      <c r="T84" s="6">
        <f t="shared" si="17"/>
        <v>12357.314372375957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39E100A225A6448F2976D56F3FE5F0" ma:contentTypeVersion="9" ma:contentTypeDescription="Create a new document." ma:contentTypeScope="" ma:versionID="1394dfedf48645464ad9c253c2d31f43">
  <xsd:schema xmlns:xsd="http://www.w3.org/2001/XMLSchema" xmlns:xs="http://www.w3.org/2001/XMLSchema" xmlns:p="http://schemas.microsoft.com/office/2006/metadata/properties" xmlns:ns3="055c9483-6e29-4f05-9ff9-167b427a0edc" targetNamespace="http://schemas.microsoft.com/office/2006/metadata/properties" ma:root="true" ma:fieldsID="714b1e712642a5d381c00ce921f1663a" ns3:_="">
    <xsd:import namespace="055c9483-6e29-4f05-9ff9-167b427a0e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c9483-6e29-4f05-9ff9-167b427a0e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9F46F0-B813-4E99-9E26-3CC1374F90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5c9483-6e29-4f05-9ff9-167b427a0e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9C8672-010D-45BE-BFA4-216BB85437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0D6D7-9D9C-4C51-AD75-D46F122293AF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055c9483-6e29-4f05-9ff9-167b427a0edc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Mussa Yousef</dc:creator>
  <cp:lastModifiedBy>Mussa Yousef</cp:lastModifiedBy>
  <dcterms:created xsi:type="dcterms:W3CDTF">2021-12-08T16:05:32Z</dcterms:created>
  <dcterms:modified xsi:type="dcterms:W3CDTF">2021-12-08T21:57:53Z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0x0101006A39E100A225A6448F2976D56F3FE5F0</vt:lpwstr>
  </property>
</Properties>
</file>