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K\Desktop\CirExp\实验数据\"/>
    </mc:Choice>
  </mc:AlternateContent>
  <bookViews>
    <workbookView xWindow="0" yWindow="0" windowWidth="23040" windowHeight="914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J11" i="1"/>
  <c r="I11" i="1"/>
  <c r="H11" i="1"/>
  <c r="G11" i="1"/>
  <c r="F11" i="1"/>
  <c r="E11" i="1"/>
  <c r="D11" i="1"/>
  <c r="C11" i="1"/>
  <c r="E7" i="1"/>
  <c r="F7" i="1"/>
  <c r="D7" i="1"/>
  <c r="C7" i="1"/>
  <c r="D3" i="1"/>
  <c r="E3" i="1"/>
  <c r="F3" i="1"/>
  <c r="G3" i="1"/>
  <c r="H3" i="1"/>
  <c r="I3" i="1"/>
  <c r="J3" i="1"/>
  <c r="K3" i="1"/>
  <c r="C3" i="1"/>
</calcChain>
</file>

<file path=xl/sharedStrings.xml><?xml version="1.0" encoding="utf-8"?>
<sst xmlns="http://schemas.openxmlformats.org/spreadsheetml/2006/main" count="60" uniqueCount="36">
  <si>
    <t>UR</t>
    <phoneticPr fontId="1" type="noConversion"/>
  </si>
  <si>
    <t>IR</t>
    <phoneticPr fontId="1" type="noConversion"/>
  </si>
  <si>
    <t>Ur</t>
    <phoneticPr fontId="1" type="noConversion"/>
  </si>
  <si>
    <t>Uc</t>
    <phoneticPr fontId="1" type="noConversion"/>
  </si>
  <si>
    <t>Ic</t>
    <phoneticPr fontId="1" type="noConversion"/>
  </si>
  <si>
    <t>UL</t>
    <phoneticPr fontId="1" type="noConversion"/>
  </si>
  <si>
    <t>IL</t>
    <phoneticPr fontId="1" type="noConversion"/>
  </si>
  <si>
    <t>Ur</t>
    <phoneticPr fontId="1" type="noConversion"/>
  </si>
  <si>
    <t>频率</t>
    <phoneticPr fontId="1" type="noConversion"/>
  </si>
  <si>
    <t>200Hz</t>
    <phoneticPr fontId="1" type="noConversion"/>
  </si>
  <si>
    <t>1000Hz</t>
    <phoneticPr fontId="1" type="noConversion"/>
  </si>
  <si>
    <t>1800Hz</t>
    <phoneticPr fontId="1" type="noConversion"/>
  </si>
  <si>
    <t>2500Hz</t>
    <phoneticPr fontId="1" type="noConversion"/>
  </si>
  <si>
    <t>3000Hz</t>
    <phoneticPr fontId="1" type="noConversion"/>
  </si>
  <si>
    <t>3500Hz</t>
    <phoneticPr fontId="1" type="noConversion"/>
  </si>
  <si>
    <t>4000Hz</t>
    <phoneticPr fontId="1" type="noConversion"/>
  </si>
  <si>
    <t>4500Hz</t>
    <phoneticPr fontId="1" type="noConversion"/>
  </si>
  <si>
    <t>5000Hz</t>
    <phoneticPr fontId="1" type="noConversion"/>
  </si>
  <si>
    <t>/</t>
  </si>
  <si>
    <t>/</t>
    <phoneticPr fontId="1" type="noConversion"/>
  </si>
  <si>
    <t>/</t>
    <phoneticPr fontId="1" type="noConversion"/>
  </si>
  <si>
    <t>实验数据均为峰值</t>
    <phoneticPr fontId="1" type="noConversion"/>
  </si>
  <si>
    <t>4.16/4.24（摆动）</t>
    <phoneticPr fontId="1" type="noConversion"/>
  </si>
  <si>
    <t>C相位角（单位：°）</t>
    <phoneticPr fontId="1" type="noConversion"/>
  </si>
  <si>
    <t>L相位角（单位：°）</t>
    <phoneticPr fontId="1" type="noConversion"/>
  </si>
  <si>
    <t>3.56/3.6（摆动）</t>
    <phoneticPr fontId="1" type="noConversion"/>
  </si>
  <si>
    <t>3.2/3.24（摆动）</t>
    <phoneticPr fontId="1" type="noConversion"/>
  </si>
  <si>
    <t>3.64/3.68（摆动）</t>
    <phoneticPr fontId="1" type="noConversion"/>
  </si>
  <si>
    <t>2.76/2.8（摆动）</t>
    <phoneticPr fontId="1" type="noConversion"/>
  </si>
  <si>
    <t>2.68/2.72（摆动）</t>
    <phoneticPr fontId="1" type="noConversion"/>
  </si>
  <si>
    <t>3.76/3.8（摆动）</t>
    <phoneticPr fontId="1" type="noConversion"/>
  </si>
  <si>
    <t>3.88/3.92（摆动）</t>
    <phoneticPr fontId="1" type="noConversion"/>
  </si>
  <si>
    <t>L直流阻值</t>
    <phoneticPr fontId="1" type="noConversion"/>
  </si>
  <si>
    <t>3.92/3.96</t>
    <phoneticPr fontId="1" type="noConversion"/>
  </si>
  <si>
    <t>3.96/4.00（摆动）</t>
    <phoneticPr fontId="1" type="noConversion"/>
  </si>
  <si>
    <t xml:space="preserve">62.43Ω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</si>
</sst>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B19" sqref="B19"/>
    </sheetView>
  </sheetViews>
  <sheetFormatPr defaultRowHeight="13.8" x14ac:dyDescent="0.25"/>
  <cols>
    <col min="1" max="1" width="18.33203125" bestFit="1" customWidth="1"/>
    <col min="2" max="2" width="19.109375" bestFit="1" customWidth="1"/>
    <col min="3" max="4" width="17.88671875" bestFit="1" customWidth="1"/>
    <col min="5" max="6" width="16.77734375" bestFit="1" customWidth="1"/>
    <col min="8" max="9" width="17.88671875" bestFit="1" customWidth="1"/>
    <col min="11" max="11" width="17.88671875" bestFit="1" customWidth="1"/>
  </cols>
  <sheetData>
    <row r="1" spans="1:11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25">
      <c r="A2" t="s">
        <v>0</v>
      </c>
      <c r="C2">
        <v>4.24</v>
      </c>
      <c r="D2">
        <v>4.24</v>
      </c>
      <c r="E2">
        <v>4.24</v>
      </c>
      <c r="F2">
        <v>4.24</v>
      </c>
      <c r="G2">
        <v>4.24</v>
      </c>
      <c r="H2" t="s">
        <v>22</v>
      </c>
      <c r="I2">
        <v>4.24</v>
      </c>
      <c r="J2">
        <v>4.24</v>
      </c>
      <c r="K2" t="s">
        <v>22</v>
      </c>
    </row>
    <row r="3" spans="1:11" x14ac:dyDescent="0.25">
      <c r="A3" t="s">
        <v>1</v>
      </c>
      <c r="C3">
        <f>C4/20</f>
        <v>4.3999999999999997E-2</v>
      </c>
      <c r="D3">
        <f t="shared" ref="D3:K3" si="0">D4/20</f>
        <v>4.3999999999999997E-2</v>
      </c>
      <c r="E3">
        <f t="shared" si="0"/>
        <v>4.3999999999999997E-2</v>
      </c>
      <c r="F3">
        <f t="shared" si="0"/>
        <v>4.3999999999999997E-2</v>
      </c>
      <c r="G3">
        <f t="shared" si="0"/>
        <v>4.3999999999999997E-2</v>
      </c>
      <c r="H3">
        <f t="shared" si="0"/>
        <v>4.3999999999999997E-2</v>
      </c>
      <c r="I3">
        <f t="shared" si="0"/>
        <v>4.3999999999999997E-2</v>
      </c>
      <c r="J3">
        <f t="shared" si="0"/>
        <v>4.3999999999999997E-2</v>
      </c>
      <c r="K3">
        <f t="shared" si="0"/>
        <v>4.3999999999999997E-2</v>
      </c>
    </row>
    <row r="4" spans="1:11" x14ac:dyDescent="0.25">
      <c r="A4" t="s">
        <v>2</v>
      </c>
      <c r="C4">
        <v>0.88</v>
      </c>
      <c r="D4">
        <v>0.88</v>
      </c>
      <c r="E4">
        <v>0.88</v>
      </c>
      <c r="F4">
        <v>0.88</v>
      </c>
      <c r="G4">
        <v>0.88</v>
      </c>
      <c r="H4">
        <v>0.88</v>
      </c>
      <c r="I4">
        <v>0.88</v>
      </c>
      <c r="J4">
        <v>0.88</v>
      </c>
      <c r="K4">
        <v>0.88</v>
      </c>
    </row>
    <row r="6" spans="1:11" x14ac:dyDescent="0.25">
      <c r="A6" t="s">
        <v>3</v>
      </c>
      <c r="C6">
        <v>4.28</v>
      </c>
      <c r="D6">
        <v>3.76</v>
      </c>
      <c r="E6" t="s">
        <v>25</v>
      </c>
      <c r="F6">
        <v>3.52</v>
      </c>
      <c r="G6" t="s">
        <v>19</v>
      </c>
      <c r="H6" t="s">
        <v>18</v>
      </c>
      <c r="I6" t="s">
        <v>18</v>
      </c>
      <c r="J6" t="s">
        <v>18</v>
      </c>
      <c r="K6" t="s">
        <v>18</v>
      </c>
    </row>
    <row r="7" spans="1:11" x14ac:dyDescent="0.25">
      <c r="A7" t="s">
        <v>4</v>
      </c>
      <c r="C7">
        <f>C8/20</f>
        <v>5.6000000000000008E-2</v>
      </c>
      <c r="D7">
        <f t="shared" ref="D7:E7" si="1">D8/20</f>
        <v>0.14599999999999999</v>
      </c>
      <c r="E7">
        <f>3.22/20</f>
        <v>0.161</v>
      </c>
      <c r="F7">
        <f>F8/20</f>
        <v>0.16599999999999998</v>
      </c>
      <c r="G7" t="s">
        <v>20</v>
      </c>
      <c r="H7" t="s">
        <v>18</v>
      </c>
      <c r="I7" t="s">
        <v>18</v>
      </c>
      <c r="J7" t="s">
        <v>18</v>
      </c>
      <c r="K7" t="s">
        <v>18</v>
      </c>
    </row>
    <row r="8" spans="1:11" x14ac:dyDescent="0.25">
      <c r="A8" t="s">
        <v>2</v>
      </c>
      <c r="C8">
        <v>1.1200000000000001</v>
      </c>
      <c r="D8">
        <v>2.92</v>
      </c>
      <c r="E8" t="s">
        <v>26</v>
      </c>
      <c r="F8">
        <v>3.32</v>
      </c>
      <c r="G8" t="s">
        <v>18</v>
      </c>
      <c r="H8" t="s">
        <v>18</v>
      </c>
      <c r="I8" t="s">
        <v>18</v>
      </c>
      <c r="J8" t="s">
        <v>18</v>
      </c>
      <c r="K8" t="s">
        <v>18</v>
      </c>
    </row>
    <row r="10" spans="1:11" x14ac:dyDescent="0.25">
      <c r="A10" t="s">
        <v>5</v>
      </c>
      <c r="C10" t="s">
        <v>27</v>
      </c>
      <c r="D10">
        <v>3.68</v>
      </c>
      <c r="E10">
        <v>3.72</v>
      </c>
      <c r="F10" t="s">
        <v>30</v>
      </c>
      <c r="G10">
        <v>3.8</v>
      </c>
      <c r="H10">
        <v>3.84</v>
      </c>
      <c r="I10" t="s">
        <v>31</v>
      </c>
      <c r="J10" t="s">
        <v>33</v>
      </c>
      <c r="K10" t="s">
        <v>34</v>
      </c>
    </row>
    <row r="11" spans="1:11" x14ac:dyDescent="0.25">
      <c r="A11" t="s">
        <v>6</v>
      </c>
      <c r="C11">
        <f>3.66/2.78</f>
        <v>1.3165467625899283</v>
      </c>
      <c r="D11">
        <f>3.68/2.7</f>
        <v>1.3629629629629629</v>
      </c>
      <c r="E11">
        <f>3.72/2.56</f>
        <v>1.453125</v>
      </c>
      <c r="F11">
        <f>3.8/2.44</f>
        <v>1.5573770491803278</v>
      </c>
      <c r="G11">
        <f>3.8/2.32</f>
        <v>1.6379310344827587</v>
      </c>
      <c r="H11">
        <f>3.84/2.2</f>
        <v>1.7454545454545451</v>
      </c>
      <c r="I11">
        <f>3.9/2.12</f>
        <v>1.8396226415094339</v>
      </c>
      <c r="J11">
        <f>3.94/2.04</f>
        <v>1.9313725490196079</v>
      </c>
      <c r="K11">
        <f>3.98/1.92</f>
        <v>2.0729166666666665</v>
      </c>
    </row>
    <row r="12" spans="1:11" x14ac:dyDescent="0.25">
      <c r="A12" t="s">
        <v>7</v>
      </c>
      <c r="C12" t="s">
        <v>28</v>
      </c>
      <c r="D12" t="s">
        <v>29</v>
      </c>
      <c r="E12">
        <v>2.56</v>
      </c>
      <c r="F12">
        <v>2.44</v>
      </c>
      <c r="G12">
        <v>2.3199999999999998</v>
      </c>
      <c r="H12">
        <v>2.2000000000000002</v>
      </c>
      <c r="I12">
        <v>2.12</v>
      </c>
      <c r="J12">
        <v>2.04</v>
      </c>
      <c r="K12">
        <v>1.92</v>
      </c>
    </row>
    <row r="14" spans="1:11" x14ac:dyDescent="0.25">
      <c r="A14" t="s">
        <v>21</v>
      </c>
    </row>
    <row r="16" spans="1:11" x14ac:dyDescent="0.25">
      <c r="B16" t="s">
        <v>8</v>
      </c>
      <c r="C16" t="s">
        <v>9</v>
      </c>
      <c r="D16" t="s">
        <v>10</v>
      </c>
      <c r="E16" t="s">
        <v>11</v>
      </c>
      <c r="F16" t="s">
        <v>12</v>
      </c>
      <c r="G16" t="s">
        <v>13</v>
      </c>
      <c r="H16" t="s">
        <v>14</v>
      </c>
      <c r="I16" t="s">
        <v>15</v>
      </c>
      <c r="J16" t="s">
        <v>16</v>
      </c>
      <c r="K16" t="s">
        <v>17</v>
      </c>
    </row>
    <row r="17" spans="1:11" x14ac:dyDescent="0.25">
      <c r="B17" t="s">
        <v>23</v>
      </c>
      <c r="C17">
        <v>72</v>
      </c>
      <c r="D17">
        <v>37.44</v>
      </c>
      <c r="E17">
        <v>25.3</v>
      </c>
      <c r="F17">
        <v>17.100000000000001</v>
      </c>
    </row>
    <row r="18" spans="1:11" x14ac:dyDescent="0.25">
      <c r="B18" t="s">
        <v>24</v>
      </c>
      <c r="C18">
        <v>3.6</v>
      </c>
      <c r="D18">
        <v>15.48</v>
      </c>
      <c r="E18">
        <v>24.9</v>
      </c>
      <c r="F18">
        <v>30.96</v>
      </c>
      <c r="G18">
        <v>35.68</v>
      </c>
      <c r="H18">
        <v>39.659999999999997</v>
      </c>
      <c r="I18">
        <v>43.2</v>
      </c>
      <c r="J18">
        <v>46.47</v>
      </c>
      <c r="K18">
        <v>48.96</v>
      </c>
    </row>
    <row r="20" spans="1:11" x14ac:dyDescent="0.25">
      <c r="A20" t="s">
        <v>32</v>
      </c>
      <c r="B20" t="s">
        <v>35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KarK</dc:creator>
  <cp:lastModifiedBy>KarK</cp:lastModifiedBy>
  <dcterms:created xsi:type="dcterms:W3CDTF">2018-06-19T06:56:25Z</dcterms:created>
  <dcterms:modified xsi:type="dcterms:W3CDTF">2018-06-19T08:59:37Z</dcterms:modified>
</cp:coreProperties>
</file>