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vardanyan\Desktop\Python\Work\HMParsing\"/>
    </mc:Choice>
  </mc:AlternateContent>
  <xr:revisionPtr revIDLastSave="0" documentId="13_ncr:1_{A6191D09-6590-4550-A78A-B8C94A11BD78}" xr6:coauthVersionLast="46" xr6:coauthVersionMax="46" xr10:uidLastSave="{00000000-0000-0000-0000-000000000000}"/>
  <bookViews>
    <workbookView xWindow="28680" yWindow="-1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Sheet1!$L$1:$V$34</definedName>
  </definedNames>
  <calcPr calcId="191029"/>
</workbook>
</file>

<file path=xl/calcChain.xml><?xml version="1.0" encoding="utf-8"?>
<calcChain xmlns="http://schemas.openxmlformats.org/spreadsheetml/2006/main">
  <c r="I15" i="1" l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</calcChain>
</file>

<file path=xl/sharedStrings.xml><?xml version="1.0" encoding="utf-8"?>
<sst xmlns="http://schemas.openxmlformats.org/spreadsheetml/2006/main" count="372" uniqueCount="158">
  <si>
    <t>IDs</t>
  </si>
  <si>
    <t>Title</t>
  </si>
  <si>
    <t>Color</t>
  </si>
  <si>
    <t>Description</t>
  </si>
  <si>
    <t>Material</t>
  </si>
  <si>
    <t>Bolshemerit</t>
  </si>
  <si>
    <t>Premium</t>
  </si>
  <si>
    <t>Size</t>
  </si>
  <si>
    <t>Concept</t>
  </si>
  <si>
    <t>Photos</t>
  </si>
  <si>
    <t>link-href</t>
  </si>
  <si>
    <t>itemID</t>
  </si>
  <si>
    <t>title</t>
  </si>
  <si>
    <t>color</t>
  </si>
  <si>
    <t>description</t>
  </si>
  <si>
    <t>materials</t>
  </si>
  <si>
    <t>BOLSHEMERIT</t>
  </si>
  <si>
    <t>PremiumTop</t>
  </si>
  <si>
    <t>size</t>
  </si>
  <si>
    <t>images-src</t>
  </si>
  <si>
    <t>1038016002</t>
  </si>
  <si>
    <t>https://www2.hm.com/pl_pl/productpage.1075942001.html</t>
  </si>
  <si>
    <t>1075942001</t>
  </si>
  <si>
    <t>Okulary przeciwsłoneczne z ozdobą</t>
  </si>
  <si>
    <t>Jasnoróżowy/Kwiaty</t>
  </si>
  <si>
    <t>Okulary pilotki ozdobione po bokach metalowymi kwiatkami. Metalowe oprawki, przyciemniane plastikowe soczewki i regulowane noski. Filtr UV.</t>
  </si>
  <si>
    <t>Miedź 60%, Akrylonitryl-Butadien-Styren 30%, Propionian celulozy 10%</t>
  </si>
  <si>
    <t>Opis: Jasnoróżowy/Zielony, Jednolity, Kwiaty</t>
  </si>
  <si>
    <t>//lp2.hm.com/hmgoepprod?set=quality%5B79%5D%2Csource%5B%2Ff4%2Fb9%2Ff4b9896a716373944de9b4742c33b34379cd03bc.jpg%5D%2Corigin%5Bdam%5D%2Ccategory%5B%5D%2Ctype%5BDESCRIPTIVESTILLLIFE%5D%2Cres%5Bm%5D%2Chmver%5B2%5D&amp;call=url[file:/product/main]</t>
  </si>
  <si>
    <t>1039949001</t>
  </si>
  <si>
    <t>//lp2.hm.com/hmgoepprod?set=format%5Bwebp%5D%2Cquality%5B79%5D%2Csource%5B%2F10%2F46%2F1046769e5c05aeadfaa95a44ed240043c2b66c5e.jpg%5D%2Corigin%5Bdam%5D%2Ccategory%5B%5D%2Ctype%5BDESCRIPTIVESTILLLIFE%5D%2Cres%5Bm%5D%2Chmver%5B2%5D&amp;call=url%5Bfile%3A%2Fproduct%2Fmain%5D</t>
  </si>
  <si>
    <t>1039952001</t>
  </si>
  <si>
    <t>//lp2.hm.com/hmgoepprod?set=format%5Bwebp%5D%2Cquality%5B79%5D%2Csource%5B%2Fc3%2F99%2Fc399e474b30c1ddeabd51bd2bb002718ece62db2.jpg%5D%2Corigin%5Bdam%5D%2Ccategory%5B%5D%2Ctype%5BDESCRIPTIVEDETAIL%5D%2Cres%5Bm%5D%2Chmver%5B2%5D&amp;call=url%5Bfile%3A%2Fproduct%2Fmain%5D</t>
  </si>
  <si>
    <t>1041977001</t>
  </si>
  <si>
    <t>https://www2.hm.com/pl_pl/productpage.1059712002.html</t>
  </si>
  <si>
    <t>1059712002</t>
  </si>
  <si>
    <t>Kwadratowe okulary przeciwsłoneczne</t>
  </si>
  <si>
    <t>Brązowy/Szylkretowy wzór</t>
  </si>
  <si>
    <t>Kwadratowe okulary przeciwsłoneczne z przyciemnianymi plastikowymi soczewkami w plastikowych oprawkach. Plastikowe zauszniki. Filtr UV.</t>
  </si>
  <si>
    <t>Poliwęglan 55%, Szkło akrylowe 40%, Mosiądz 5%</t>
  </si>
  <si>
    <t>Waga: 36 g</t>
  </si>
  <si>
    <t>//lp2.hm.com/hmgoepprod?set=quality%5B79%5D%2Csource%5B%2Fee%2Fba%2Feebaa971f1d9ba0bb0cf5f4c344cf4fe9def2ec6.jpg%5D%2Corigin%5Bdam%5D%2Ccategory%5Bladies_accessories_sunglasses%5D%2Ctype%5BDESCRIPTIVESTILLLIFE%5D%2Cres%5Bm%5D%2Chmver%5B2%5D&amp;call=url[file:/product/main]</t>
  </si>
  <si>
    <t>1043935001</t>
  </si>
  <si>
    <t>//lp2.hm.com/hmgoepprod?set=format%5Bwebp%5D%2Cquality%5B79%5D%2Csource%5B%2F3e%2F80%2F3e80e427a725874559ec135e31a2a77066022e6a.jpg%5D%2Corigin%5Bdam%5D%2Ccategory%5Bladies_accessories_sunglasses%5D%2Ctype%5BDESCRIPTIVESTILLLIFE%5D%2Cres%5Bm%5D%2Chmver%5B2%5D&amp;call=url%5Bfile%3A%2Fproduct%2Fmain%5D</t>
  </si>
  <si>
    <t>1043955001</t>
  </si>
  <si>
    <t>https://www2.hm.com/pl_pl/productpage.1059712001.html</t>
  </si>
  <si>
    <t>1059712001</t>
  </si>
  <si>
    <t>Czarny</t>
  </si>
  <si>
    <t>Waga: 35 g</t>
  </si>
  <si>
    <t>//lp2.hm.com/hmgoepprod?set=quality%5B79%5D%2Csource%5B%2Fcd%2F70%2Fcd70b5403288874b16e40aa4ce86658ba17a93c3.jpg%5D%2Corigin%5Bdam%5D%2Ccategory%5B%5D%2Ctype%5BDESCRIPTIVESTILLLIFE%5D%2Cres%5Bm%5D%2Chmver%5B2%5D&amp;call=url[file:/product/main]</t>
  </si>
  <si>
    <t>1046582002</t>
  </si>
  <si>
    <t>//lp2.hm.com/hmgoepprod?set=format%5Bwebp%5D%2Cquality%5B79%5D%2Csource%5B%2F20%2Fd8%2F20d8309a9ca711d89b8e6a8ab48390648af63202.jpg%5D%2Corigin%5Bdam%5D%2Ccategory%5B%5D%2Ctype%5BDESCRIPTIVESTILLLIFE%5D%2Cres%5Bm%5D%2Chmver%5B2%5D&amp;call=url%5Bfile%3A%2Fproduct%2Fmain%5D</t>
  </si>
  <si>
    <t>1057297001</t>
  </si>
  <si>
    <t>https://www2.hm.com/pl_pl/productpage.1059708002.html</t>
  </si>
  <si>
    <t>1059708002</t>
  </si>
  <si>
    <t>Okulary przeciwsłoneczne</t>
  </si>
  <si>
    <t>Prostokątne okulary przeciwsłoneczne z przyciemnianymi plastikowymi soczewkami w plastikowych oprawkach. Plastikowe zauszniki. Filtr UV.</t>
  </si>
  <si>
    <t>Poliwęglan 100%</t>
  </si>
  <si>
    <t>//lp2.hm.com/hmgoepprod?set=quality%5B79%5D%2Csource%5B%2Fe7%2Fcc%2Fe7cc8838d28d7c1b6a17291473707efb87fc2f14.jpg%5D%2Corigin%5Bdam%5D%2Ccategory%5B%5D%2Ctype%5BDESCRIPTIVESTILLLIFE%5D%2Cres%5Bm%5D%2Chmver%5B2%5D&amp;call=url[file:/product/main]</t>
  </si>
  <si>
    <t>1057735003</t>
  </si>
  <si>
    <t>//lp2.hm.com/hmgoepprod?set=format%5Bwebp%5D%2Cquality%5B79%5D%2Csource%5B%2F76%2F2d%2F762d5faa37d337f05f7bb7eea11098045d1fc61b.jpg%5D%2Corigin%5Bdam%5D%2Ccategory%5B%5D%2Ctype%5BDESCRIPTIVESTILLLIFE%5D%2Cres%5Bm%5D%2Chmver%5B2%5D&amp;call=url%5Bfile%3A%2Fproduct%2Fmain%5D</t>
  </si>
  <si>
    <t>1059707001</t>
  </si>
  <si>
    <t>https://www2.hm.com/pl_pl/productpage.1059707001.html</t>
  </si>
  <si>
    <t>Okulary przeciwsłoneczne typu „kocie oczy”</t>
  </si>
  <si>
    <t>Okulary przeciwsłoneczne typu „kocie oczy” z przyciemnianymi plastikowymi soczewkami w plastikowych oprawkach. Plastikowe zauszniki. Filtr UV.</t>
  </si>
  <si>
    <t>Poliwęglan 65%, Szkło akrylowe 25%, Metal 10%</t>
  </si>
  <si>
    <t>Waga: 41 g</t>
  </si>
  <si>
    <t>//lp2.hm.com/hmgoepprod?set=quality%5B79%5D%2Csource%5B%2F16%2F1b%2F161b7c0e7c99ab101df3c8080df2d8e47fadda4e.jpg%5D%2Corigin%5Bdam%5D%2Ccategory%5Bladies_accessories_sunglasses%5D%2Ctype%5BDESCRIPTIVESTILLLIFE%5D%2Cres%5Bm%5D%2Chmver%5B2%5D&amp;call=url[file:/product/main]</t>
  </si>
  <si>
    <t>//lp2.hm.com/hmgoepprod?set=format%5Bwebp%5D%2Cquality%5B79%5D%2Csource%5B%2F47%2Fd1%2F47d1c6d56da8aaef13d09afe873578c07a0de2c1.jpg%5D%2Corigin%5Bdam%5D%2Ccategory%5Bladies_accessories_sunglasses%5D%2Ctype%5BDESCRIPTIVESTILLLIFE%5D%2Cres%5Bm%5D%2Chmver%5B2%5D&amp;call=url%5Bfile%3A%2Fproduct%2Fmain%5D</t>
  </si>
  <si>
    <t>https://www2.hm.com/pl_pl/productpage.1057735003.html</t>
  </si>
  <si>
    <t>Beżowy/Złocisty</t>
  </si>
  <si>
    <t>Okulary przeciwsłoneczne typu pilotki z przyciemnianymi plastikowymi soczewkami. Oprawki i zauszniki z metalu, regulowane noski. Filtr UV.</t>
  </si>
  <si>
    <t>Miedź 50%, Stal nierdzewna 20%, Szkło akrylowe 20%, Celuloza 10%</t>
  </si>
  <si>
    <t>Opis: Beżowy/Złocisty, Jednolity</t>
  </si>
  <si>
    <t>//lp2.hm.com/hmgoepprod?set=quality%5B79%5D%2Csource%5B%2Fa7%2Fbb%2Fa7bb212a0a7e365a9ad6ed7500a03ca7d2f6f726.jpg%5D%2Corigin%5Bdam%5D%2Ccategory%5B%5D%2Ctype%5BDESCRIPTIVESTILLLIFE%5D%2Cres%5Bm%5D%2Chmver%5B2%5D&amp;call=url[file:/product/main]</t>
  </si>
  <si>
    <t>//lp2.hm.com/hmgoepprod?set=format%5Bwebp%5D%2Cquality%5B79%5D%2Csource%5B%2Fd7%2F48%2Fd748249ac4d52994656fd6a866cbc8abc1a3f2b8.jpg%5D%2Corigin%5Bdam%5D%2Ccategory%5B%5D%2Ctype%5BDESCRIPTIVESTILLLIFE%5D%2Cres%5Bm%5D%2Chmver%5B2%5D&amp;call=url%5Bfile%3A%2Fproduct%2Fmain%5D</t>
  </si>
  <si>
    <t>//lp2.hm.com/hmgoepprod?set=format%5Bwebp%5D%2Cquality%5B79%5D%2Csource%5B%2Fa9%2F01%2Fa90102d5894611d49f155a9736f9f888ca7dfefd.jpg%5D%2Corigin%5Bdam%5D%2Ccategory%5B%5D%2Ctype%5BDESCRIPTIVEDETAIL%5D%2Cres%5Bm%5D%2Chmver%5B2%5D&amp;call=url%5Bfile%3A%2Fproduct%2Fmain%5D</t>
  </si>
  <si>
    <t>https://www2.hm.com/pl_pl/productpage.1057297001.html</t>
  </si>
  <si>
    <t>Okulary przeciwsłoneczne z futerałem</t>
  </si>
  <si>
    <t>Jaskrawoczerwony/Wzór</t>
  </si>
  <si>
    <t>Liunic x H&amp;M. Imponujące plastikowe okulary z nadrukiem motywów we wzorzystym futerale z imitacji skóry. Przyciemniane plastikowe soczewki z filtrem UV. Futerał na wąskim pasku z zatrzaskiem na jednym końcu jest zamykany na klapkę i praktyczną szlufkę, na której można powiesić okulary. Szerokość 6,5 cm, wysokość 16 cm.</t>
  </si>
  <si>
    <t>Politereftalan etylenu 77%, Akryl 23%Podszewka:Poliester 100%Materiał wierzchni:Poliester 100%</t>
  </si>
  <si>
    <t>Liunic x H&amp;M</t>
  </si>
  <si>
    <t>Waga: 81 g</t>
  </si>
  <si>
    <t>//lp2.hm.com/hmgoepprod?set=quality%5B79%5D%2Csource%5B%2Fd6%2Fdb%2Fd6dba1de070cbd2fa6d438f2480ec9564ac067ad.jpg%5D%2Corigin%5Bdam%5D%2Ccategory%5B%5D%2Ctype%5BDESCRIPTIVESTILLLIFE%5D%2Cres%5Bm%5D%2Chmver%5B2%5D&amp;call=url[file:/product/main]</t>
  </si>
  <si>
    <t>//lp2.hm.com/hmgoepprod?set=format%5Bwebp%5D%2Cquality%5B79%5D%2Csource%5B%2Fc2%2F25%2Fc225d33440880157de121cea148576f07ef3c263.jpg%5D%2Corigin%5Bdam%5D%2Ccategory%5B%5D%2Ctype%5BDESCRIPTIVESTILLLIFE%5D%2Cres%5Bm%5D%2Chmver%5B2%5D&amp;call=url%5Bfile%3A%2Fproduct%2Fmain%5D</t>
  </si>
  <si>
    <t>//lp2.hm.com/hmgoepprod?set=format%5Bwebp%5D%2Cquality%5B79%5D%2Csource%5B%2F55%2F59%2F555917de508f95b4d2ba3ff8510473eddc5d0c8b.jpg%5D%2Corigin%5Bdam%5D%2Ccategory%5B%5D%2Ctype%5BDESCRIPTIVESTILLLIFE%5D%2Cres%5Bm%5D%2Chmver%5B2%5D&amp;call=url%5Bfile%3A%2Fproduct%2Fmain%5D</t>
  </si>
  <si>
    <t>https://www2.hm.com/pl_pl/productpage.1046582002.html</t>
  </si>
  <si>
    <t>Okulary przeciwsłoneczne z przyciemnianymi plastikowymi soczewkami w oprawkach z metalu i plastiku. Regulowane noski. Filtr UV.</t>
  </si>
  <si>
    <t>Soczewki okularowe:Plastik 100%Oprawki:Plastik 100%</t>
  </si>
  <si>
    <t>Waga: 39 g</t>
  </si>
  <si>
    <t>//lp2.hm.com/hmgoepprod?set=quality%5B79%5D%2Csource%5B%2F9b%2F24%2F9b241904277967285c03527ae3a1353613c7c188.jpg%5D%2Corigin%5Bdam%5D%2Ccategory%5B%5D%2Ctype%5BDESCRIPTIVESTILLLIFE%5D%2Cres%5Bm%5D%2Chmver%5B2%5D&amp;call=url[file:/product/main]</t>
  </si>
  <si>
    <t>//lp2.hm.com/hmgoepprod?set=format%5Bwebp%5D%2Cquality%5B79%5D%2Csource%5B%2Fd6%2F99%2Fd699a906104b14414c3dad010e4d05496f3652ea.jpg%5D%2Corigin%5Bdam%5D%2Ccategory%5B%5D%2Ctype%5BDESCRIPTIVESTILLLIFE%5D%2Cres%5Bm%5D%2Chmver%5B2%5D&amp;call=url%5Bfile%3A%2Fproduct%2Fmain%5D</t>
  </si>
  <si>
    <t>https://www2.hm.com/pl_pl/productpage.1043955001.html</t>
  </si>
  <si>
    <t>Ozdoba na dłoń i pierścionki</t>
  </si>
  <si>
    <t>Srebrzysty</t>
  </si>
  <si>
    <t>Komplet składający się z łańcuszka zdobiącego dłoń i czterech pierścionków. Cienki metalowy łańcuszek z kamieniami strassu biegnący wzdłuż dłoni z pętelką do założenia na palec. Regulowana długość wokół nadgarstka. Różne metalowe pierścionki, w tym jeden ze strassem.</t>
  </si>
  <si>
    <t>Cynk 70%, Mosiądz 20%, Stal 5%, Szkło 5%</t>
  </si>
  <si>
    <t>Sztuki/Pary: 5</t>
  </si>
  <si>
    <t>//lp2.hm.com/hmgoepprod?set=quality%5B79%5D%2Csource%5B%2Ff5%2Fa0%2Ff5a03618fac528d4cac9c84b93792b4270630d88.jpg%5D%2Corigin%5Bdam%5D%2Ccategory%5B%5D%2Ctype%5BDESCRIPTIVESTILLLIFE%5D%2Cres%5Bm%5D%2Chmver%5B2%5D&amp;call=url[file:/product/main]</t>
  </si>
  <si>
    <t>//lp2.hm.com/hmgoepprod?set=format%5Bwebp%5D%2Cquality%5B79%5D%2Csource%5B%2F25%2Fd2%2F25d2e98600a644b7b0a482907511d12c1b29c5d6.jpg%5D%2Corigin%5Bdam%5D%2Ccategory%5B%5D%2Ctype%5BDESCRIPTIVEDETAIL%5D%2Cres%5Bm%5D%2Chmver%5B2%5D&amp;call=url%5Bfile%3A%2Fproduct%2Fmain%5D</t>
  </si>
  <si>
    <t>https://www2.hm.com/pl_pl/productpage.1043935001.html</t>
  </si>
  <si>
    <t>Kolczyki ze strassem</t>
  </si>
  <si>
    <t>Kolczyki z metalowej plecionki z długimi wisiorkami pokrytymi kamykami strassu.</t>
  </si>
  <si>
    <t>Mosiądz 90%, Szkło 10%</t>
  </si>
  <si>
    <t>Styl akcesoriów: Kolczyki wiszące</t>
  </si>
  <si>
    <t>//lp2.hm.com/hmgoepprod?set=quality%5B79%5D%2Csource%5B%2Fef%2Fe9%2Fefe9f26234f86d7150abbd57b915490ac3cce978.jpg%5D%2Corigin%5Bdam%5D%2Ccategory%5B%5D%2Ctype%5BDESCRIPTIVESTILLLIFE%5D%2Cres%5Bm%5D%2Chmver%5B2%5D&amp;call=url[file:/product/main]</t>
  </si>
  <si>
    <t>//lp2.hm.com/hmgoepprod?set=format%5Bwebp%5D%2Cquality%5B79%5D%2Csource%5B%2Fbc%2Fe4%2Fbce4b0a5dcffc2849134abe13653debe7e13c2b2.jpg%5D%2Corigin%5Bdam%5D%2Ccategory%5B%5D%2Ctype%5BDESCRIPTIVEDETAIL%5D%2Cres%5Bm%5D%2Chmver%5B2%5D&amp;call=url%5Bfile%3A%2Fproduct%2Fmain%5D</t>
  </si>
  <si>
    <t>https://www2.hm.com/pl_pl/productpage.1041977001.html</t>
  </si>
  <si>
    <t>Okrągłe okulary przeciwsłoneczne</t>
  </si>
  <si>
    <t>Złocisty/Brązowy</t>
  </si>
  <si>
    <t>Okulary przeciwsłoneczne z przyciemnianymi plastikowymi soczewkami w metalowych oprawkach. Regulowane noski. Filtr UV.</t>
  </si>
  <si>
    <t>Oprawki:Metal 100%Soczewki okularowe:Plastik 100%</t>
  </si>
  <si>
    <t>Waga: 28 g</t>
  </si>
  <si>
    <t>//lp2.hm.com/hmgoepprod?set=quality%5B79%5D%2Csource%5B%2Ff9%2F80%2Ff980624fa74f88b21eda9b1951b66e180e82ce2f.jpg%5D%2Corigin%5Bdam%5D%2Ccategory%5B%5D%2Ctype%5BDESCRIPTIVESTILLLIFE%5D%2Cres%5Bm%5D%2Chmver%5B2%5D&amp;call=url[file:/product/main]</t>
  </si>
  <si>
    <t>//lp2.hm.com/hmgoepprod?set=format%5Bwebp%5D%2Cquality%5B79%5D%2Csource%5B%2F23%2F6f%2F236f6814270e9583d90ed129a0bd0141fd2c19a5.jpg%5D%2Corigin%5Bdam%5D%2Ccategory%5B%5D%2Ctype%5BDESCRIPTIVESTILLLIFE%5D%2Cres%5Bm%5D%2Chmver%5B2%5D&amp;call=url%5Bfile%3A%2Fproduct%2Fmain%5D</t>
  </si>
  <si>
    <t>https://www2.hm.com/pl_pl/productpage.1039952001.html</t>
  </si>
  <si>
    <t>Sztywna opaska do włosów zdobiona strassem</t>
  </si>
  <si>
    <t>Metalowa opaska do włosów zdobiona różnej długości łańcuszkami ze strassu.</t>
  </si>
  <si>
    <t>Mosiądz 65%, Szkło 25%, Stal 10%</t>
  </si>
  <si>
    <t>Opis: Srebrzysty, Jednolity</t>
  </si>
  <si>
    <t>//lp2.hm.com/hmgoepprod?set=quality%5B79%5D%2Csource%5B%2F68%2Fd9%2F68d98b1677813fa09604487af625de430d237e65.jpg%5D%2Corigin%5Bdam%5D%2Ccategory%5B%5D%2Ctype%5BDESCRIPTIVESTILLLIFE%5D%2Cres%5Bm%5D%2Chmver%5B2%5D&amp;call=url[file:/product/main]</t>
  </si>
  <si>
    <t>//lp2.hm.com/hmgoepprod?set=format%5Bwebp%5D%2Cquality%5B79%5D%2Csource%5B%2F35%2Fee%2F35ee8f3df37463c31a0262bf013280399b25f442.jpg%5D%2Corigin%5Bdam%5D%2Ccategory%5B%5D%2Ctype%5BDESCRIPTIVEDETAIL%5D%2Cres%5Bm%5D%2Chmver%5B2%5D&amp;call=url%5Bfile%3A%2Fproduct%2Fmain%5D</t>
  </si>
  <si>
    <t>https://www2.hm.com/pl_pl/productpage.1039949001.html</t>
  </si>
  <si>
    <t>Ozdoba do włosów pokryta strassem</t>
  </si>
  <si>
    <t>Ozdoba do włosów wykonana z łańcuszków pokrytych strassem i z krytymi spinkami.</t>
  </si>
  <si>
    <t>Mosiądz 70%, Szkło 29%, Stal 1%</t>
  </si>
  <si>
    <t>Waga: 60 g</t>
  </si>
  <si>
    <t>//lp2.hm.com/hmgoepprod?set=quality%5B79%5D%2Csource%5B%2F54%2Fe3%2F54e3b5e813e00c3abefb71c89aa51e6c3f8e5a03.jpg%5D%2Corigin%5Bdam%5D%2Ccategory%5B%5D%2Ctype%5BDESCRIPTIVESTILLLIFE%5D%2Cres%5Bm%5D%2Chmver%5B2%5D&amp;call=url[file:/product/main]</t>
  </si>
  <si>
    <t>//lp2.hm.com/hmgoepprod?set=format%5Bwebp%5D%2Cquality%5B79%5D%2Csource%5B%2Fa5%2F45%2Fa545962f7ecc57f4f701b6ed3f08e54a09a62426.jpg%5D%2Corigin%5Bdam%5D%2Ccategory%5B%5D%2Ctype%5BDESCRIPTIVEDETAIL%5D%2Cres%5Bm%5D%2Chmver%5B2%5D&amp;call=url%5Bfile%3A%2Fproduct%2Fmain%5D</t>
  </si>
  <si>
    <t>https://www2.hm.com/pl_pl/productpage.1038016002.html</t>
  </si>
  <si>
    <t>Pierścionek 25-pak</t>
  </si>
  <si>
    <t>Różne metalowe pierścionki.</t>
  </si>
  <si>
    <t>Cynk 60%, Żelazo 20%, Szkło 10%, Mosiądz 5%, Plastik 5%</t>
  </si>
  <si>
    <t>Sztuki/Pary: 25</t>
  </si>
  <si>
    <t>//lp2.hm.com/hmgoepprod?set=quality%5B79%5D%2Csource%5B%2Fde%2F30%2Fde30fdff330bff2f27c49b8206eae52d88d34d6c.jpg%5D%2Corigin%5Bdam%5D%2Ccategory%5B%5D%2Ctype%5BDESCRIPTIVESTILLLIFE%5D%2Cres%5Bm%5D%2Chmver%5B2%5D&amp;call=url[file:/product/main]</t>
  </si>
  <si>
    <t>//lp2.hm.com/hmgoepprod?set=format%5Bwebp%5D%2Cquality%5B79%5D%2Csource%5B%2F6d%2F15%2F6d151c3d3f509c6e65ab8d55290e2a49aa46bfac.jpg%5D%2Corigin%5Bdam%5D%2Ccategory%5B%5D%2Ctype%5BDESCRIPTIVEDETAIL%5D%2Cres%5Bm%5D%2Chmver%5B2%5D&amp;call=url%5Bfile%3A%2Fproduct%2Fmain%5D</t>
  </si>
  <si>
    <t>https://www2.hm.com/pl_pl/productpage.0770958004.html</t>
  </si>
  <si>
    <t>0770958004</t>
  </si>
  <si>
    <t>Okulary przeciwsłoneczne z przyciemnianymi szkłami w metalowych oprawkach z plastikowymi detalami. Filtr UV.</t>
  </si>
  <si>
    <t>Poliwęglan 70%, Miedź 30%</t>
  </si>
  <si>
    <t>Waga: 38 g</t>
  </si>
  <si>
    <t>//lp2.hm.com/hmgoepprod?set=quality%5B79%5D%2Csource%5B%2F7e%2Feb%2F7eeb2a7aabb40caa1eea02d97f16cf94a1fa67cb.jpg%5D%2Corigin%5Bdam%5D%2Ccategory%5Bmen_accessories_sunglasses%5D%2Ctype%5BDESCRIPTIVESTILLLIFE%5D%2Cres%5Bm%5D%2Chmver%5B2%5D&amp;call=url[file:/product/main]</t>
  </si>
  <si>
    <t>//lp2.hm.com/hmgoepprod?set=format%5Bwebp%5D%2Cquality%5B79%5D%2Csource%5B%2F0f%2F4f%2F0f4f69e669c54609e9566704de89343a8ad727a4.jpg%5D%2Corigin%5Bdam%5D%2Ccategory%5Bmen_accessories_sunglasses%5D%2Ctype%5BDESCRIPTIVESTILLLIFE%5D%2Cres%5Bm%5D%2Chmver%5B2%5D&amp;call=url%5Bfile%3A%2Fproduct%2Fmain%5D</t>
  </si>
  <si>
    <t>https://lp2.hm.com/hmgoepprod?set=quality%5B79%5D%2Csource%5B%2Fde%2F30%2Fde30fdff330bff2f27c49b8206eae52d88d34d6c.jpg%5D%2Corigin%5Bdam%5D%2Ccategory%5B%5D%2Ctype%5BDESCRIPTIVESTILLLIFE%5D%2Cres%5Bm%5D%2Chmver%5B2%5D&amp;call=url[file:/product/main]</t>
  </si>
  <si>
    <t>https://lp2.hm.com/hmgoepprod?set=quality%5B79%5D%2Csource%5B%2F54%2Fe3%2F54e3b5e813e00c3abefb71c89aa51e6c3f8e5a03.jpg%5D%2Corigin%5Bdam%5D%2Ccategory%5B%5D%2Ctype%5BDESCRIPTIVESTILLLIFE%5D%2Cres%5Bm%5D%2Chmver%5B2%5D&amp;call=url[file:/product/main]</t>
  </si>
  <si>
    <t>https://lp2.hm.com/hmgoepprod?set=quality%5B79%5D%2Csource%5B%2F68%2Fd9%2F68d98b1677813fa09604487af625de430d237e65.jpg%5D%2Corigin%5Bdam%5D%2Ccategory%5B%5D%2Ctype%5BDESCRIPTIVESTILLLIFE%5D%2Cres%5Bm%5D%2Chmver%5B2%5D&amp;call=url[file:/product/main]</t>
  </si>
  <si>
    <t>https://lp2.hm.com/hmgoepprod?set=quality%5B79%5D%2Csource%5B%2Ff9%2F80%2Ff980624fa74f88b21eda9b1951b66e180e82ce2f.jpg%5D%2Corigin%5Bdam%5D%2Ccategory%5B%5D%2Ctype%5BDESCRIPTIVESTILLLIFE%5D%2Cres%5Bm%5D%2Chmver%5B2%5D&amp;call=url[file:/product/main]</t>
  </si>
  <si>
    <t>https://lp2.hm.com/hmgoepprod?set=quality%5B79%5D%2Csource%5B%2Fef%2Fe9%2Fefe9f26234f86d7150abbd57b915490ac3cce978.jpg%5D%2Corigin%5Bdam%5D%2Ccategory%5B%5D%2Ctype%5BDESCRIPTIVESTILLLIFE%5D%2Cres%5Bm%5D%2Chmver%5B2%5D&amp;call=url[file:/product/main]</t>
  </si>
  <si>
    <t>https://lp2.hm.com/hmgoepprod?set=quality%5B79%5D%2Csource%5B%2Ff5%2Fa0%2Ff5a03618fac528d4cac9c84b93792b4270630d88.jpg%5D%2Corigin%5Bdam%5D%2Ccategory%5B%5D%2Ctype%5BDESCRIPTIVESTILLLIFE%5D%2Cres%5Bm%5D%2Chmver%5B2%5D&amp;call=url[file:/product/main]</t>
  </si>
  <si>
    <t>https://lp2.hm.com/hmgoepprod?set=quality%5B79%5D%2Csource%5B%2F9b%2F24%2F9b241904277967285c03527ae3a1353613c7c188.jpg%5D%2Corigin%5Bdam%5D%2Ccategory%5B%5D%2Ctype%5BDESCRIPTIVESTILLLIFE%5D%2Cres%5Bm%5D%2Chmver%5B2%5D&amp;call=url[file:/product/main]</t>
  </si>
  <si>
    <t>https://lp2.hm.com/hmgoepprod?set=quality%5B79%5D%2Csource%5B%2Fd6%2Fdb%2Fd6dba1de070cbd2fa6d438f2480ec9564ac067ad.jpg%5D%2Corigin%5Bdam%5D%2Ccategory%5B%5D%2Ctype%5BDESCRIPTIVESTILLLIFE%5D%2Cres%5Bm%5D%2Chmver%5B2%5D&amp;call=url[file:/product/main]</t>
  </si>
  <si>
    <t>https://lp2.hm.com/hmgoepprod?set=quality%5B79%5D%2Csource%5B%2Fa7%2Fbb%2Fa7bb212a0a7e365a9ad6ed7500a03ca7d2f6f726.jpg%5D%2Corigin%5Bdam%5D%2Ccategory%5B%5D%2Ctype%5BDESCRIPTIVESTILLLIFE%5D%2Cres%5Bm%5D%2Chmver%5B2%5D&amp;call=url[file:/product/main]</t>
  </si>
  <si>
    <t>https://lp2.hm.com/hmgoepprod?set=quality%5B79%5D%2Csource%5B%2F16%2F1b%2F161b7c0e7c99ab101df3c8080df2d8e47fadda4e.jpg%5D%2Corigin%5Bdam%5D%2Ccategory%5Bladies_accessories_sunglasses%5D%2Ctype%5BDESCRIPTIVESTILLLIFE%5D%2Cres%5Bm%5D%2Chmver%5B2%5D&amp;call=url[file:/product/main]</t>
  </si>
  <si>
    <t>https://lp2.hm.com/hmgoepprod?set=quality%5B79%5D%2Csource%5B%2Fe7%2Fcc%2Fe7cc8838d28d7c1b6a17291473707efb87fc2f14.jpg%5D%2Corigin%5Bdam%5D%2Ccategory%5B%5D%2Ctype%5BDESCRIPTIVESTILLLIFE%5D%2Cres%5Bm%5D%2Chmver%5B2%5D&amp;call=url[file:/product/main]</t>
  </si>
  <si>
    <t>https://lp2.hm.com/hmgoepprod?set=quality%5B79%5D%2Csource%5B%2Fcd%2F70%2Fcd70b5403288874b16e40aa4ce86658ba17a93c3.jpg%5D%2Corigin%5Bdam%5D%2Ccategory%5B%5D%2Ctype%5BDESCRIPTIVESTILLLIFE%5D%2Cres%5Bm%5D%2Chmver%5B2%5D&amp;call=url[file:/product/main]</t>
  </si>
  <si>
    <t>https://lp2.hm.com/hmgoepprod?set=quality%5B79%5D%2Csource%5B%2Fee%2Fba%2Feebaa971f1d9ba0bb0cf5f4c344cf4fe9def2ec6.jpg%5D%2Corigin%5Bdam%5D%2Ccategory%5Bladies_accessories_sunglasses%5D%2Ctype%5BDESCRIPTIVESTILLLIFE%5D%2Cres%5Bm%5D%2Chmver%5B2%5D&amp;call=url[file:/product/main]</t>
  </si>
  <si>
    <t>https://lp2.hm.com/hmgoepprod?set=quality%5B79%5D%2Csource%5B%2Ff4%2Fb9%2Ff4b9896a716373944de9b4742c33b34379cd03bc.jpg%5D%2Corigin%5Bdam%5D%2Ccategory%5B%5D%2Ctype%5BDESCRIPTIVESTILLLIFE%5D%2Cres%5Bm%5D%2Chmver%5B2%5D&amp;call=url[file:/product/main]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</si>
</sst>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J2" sqref="J2:J15"/>
    </sheetView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</v>
      </c>
      <c r="V1" t="s">
        <v>19</v>
      </c>
    </row>
    <row r="2" spans="1:22" x14ac:dyDescent="0.25">
      <c r="A2" t="s">
        <v>20</v>
      </c>
      <c r="B2" t="s">
        <v>131</v>
      </c>
      <c r="C2" t="s">
        <v>95</v>
      </c>
      <c r="D2" t="s">
        <v>132</v>
      </c>
      <c r="E2" t="s">
        <v>133</v>
      </c>
      <c r="F2" t="str">
        <f>IFERROR(CHOOSE(MATCH(VALUE(MID(VLOOKUP(A2,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2" t="str">
        <f t="shared" ref="G2:G15" si="0">IF(ISNUMBER(SEARCH("H&amp;M Premium Selection", VLOOKUP(A2, M:V, 7, FALSE))), VLOOKUP(A2, M:V, 7, FALSE), "")</f>
        <v/>
      </c>
      <c r="H2" t="str">
        <f t="shared" ref="H2:H15" si="1">IF(ISNUMBER(SEARCH("Rozmiar", VLOOKUP(A2, M:V, 8, FALSE))), VLOOKUP(A2, M:V, 8, FALSE), "")</f>
        <v/>
      </c>
      <c r="I2" t="str">
        <f t="shared" ref="I2:I15" si="2">IF(ISNUMBER(SEARCH("Dział", VLOOKUP(A2, M:V, 9, FALSE))), VLOOKUP(A2, M:V, 9, FALSE), "")</f>
        <v/>
      </c>
      <c r="J2" t="s">
        <v>144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T2" t="s">
        <v>27</v>
      </c>
      <c r="V2" t="s">
        <v>28</v>
      </c>
    </row>
    <row r="3" spans="1:22" x14ac:dyDescent="0.25">
      <c r="A3" t="s">
        <v>29</v>
      </c>
      <c r="B3" t="s">
        <v>124</v>
      </c>
      <c r="C3" t="s">
        <v>95</v>
      </c>
      <c r="D3" t="s">
        <v>125</v>
      </c>
      <c r="E3" t="s">
        <v>126</v>
      </c>
      <c r="F3" t="str">
        <f>IFERROR(CHOOSE(MATCH(VALUE(MID(VLOOKUP(A3,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3" t="str">
        <f t="shared" si="0"/>
        <v/>
      </c>
      <c r="H3" t="str">
        <f t="shared" si="1"/>
        <v/>
      </c>
      <c r="I3" t="str">
        <f t="shared" si="2"/>
        <v/>
      </c>
      <c r="J3" t="s">
        <v>145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T3" t="s">
        <v>27</v>
      </c>
      <c r="V3" t="s">
        <v>30</v>
      </c>
    </row>
    <row r="4" spans="1:22" x14ac:dyDescent="0.25">
      <c r="A4" t="s">
        <v>31</v>
      </c>
      <c r="B4" t="s">
        <v>117</v>
      </c>
      <c r="C4" t="s">
        <v>95</v>
      </c>
      <c r="D4" t="s">
        <v>118</v>
      </c>
      <c r="E4" t="s">
        <v>119</v>
      </c>
      <c r="F4" t="str">
        <f>IFERROR(CHOOSE(MATCH(VALUE(MID(VLOOKUP(A4,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4" t="str">
        <f t="shared" si="0"/>
        <v/>
      </c>
      <c r="H4" t="str">
        <f t="shared" si="1"/>
        <v/>
      </c>
      <c r="I4" t="str">
        <f t="shared" si="2"/>
        <v/>
      </c>
      <c r="J4" t="s">
        <v>146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T4" t="s">
        <v>27</v>
      </c>
      <c r="V4" t="s">
        <v>32</v>
      </c>
    </row>
    <row r="5" spans="1:22" x14ac:dyDescent="0.25">
      <c r="A5" t="s">
        <v>33</v>
      </c>
      <c r="B5" t="s">
        <v>109</v>
      </c>
      <c r="C5" t="s">
        <v>110</v>
      </c>
      <c r="D5" t="s">
        <v>111</v>
      </c>
      <c r="E5" t="s">
        <v>112</v>
      </c>
      <c r="F5" t="str">
        <f>IFERROR(CHOOSE(MATCH(VALUE(MID(VLOOKUP(A5,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5" t="str">
        <f t="shared" si="0"/>
        <v/>
      </c>
      <c r="H5" t="str">
        <f t="shared" si="1"/>
        <v/>
      </c>
      <c r="I5" t="str">
        <f t="shared" si="2"/>
        <v/>
      </c>
      <c r="J5" t="s">
        <v>147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T5" t="s">
        <v>40</v>
      </c>
      <c r="V5" t="s">
        <v>41</v>
      </c>
    </row>
    <row r="6" spans="1:22" x14ac:dyDescent="0.25">
      <c r="A6" t="s">
        <v>42</v>
      </c>
      <c r="B6" t="s">
        <v>102</v>
      </c>
      <c r="C6" t="s">
        <v>95</v>
      </c>
      <c r="D6" t="s">
        <v>103</v>
      </c>
      <c r="E6" t="s">
        <v>104</v>
      </c>
      <c r="F6" t="str">
        <f>IFERROR(CHOOSE(MATCH(VALUE(MID(VLOOKUP(A6,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6" t="str">
        <f t="shared" si="0"/>
        <v/>
      </c>
      <c r="H6" t="str">
        <f t="shared" si="1"/>
        <v/>
      </c>
      <c r="I6" t="str">
        <f t="shared" si="2"/>
        <v/>
      </c>
      <c r="J6" t="s">
        <v>148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T6" t="s">
        <v>40</v>
      </c>
      <c r="V6" t="s">
        <v>43</v>
      </c>
    </row>
    <row r="7" spans="1:22" x14ac:dyDescent="0.25">
      <c r="A7" t="s">
        <v>44</v>
      </c>
      <c r="B7" t="s">
        <v>94</v>
      </c>
      <c r="C7" t="s">
        <v>95</v>
      </c>
      <c r="D7" t="s">
        <v>96</v>
      </c>
      <c r="E7" t="s">
        <v>97</v>
      </c>
      <c r="F7" t="str">
        <f>IFERROR(CHOOSE(MATCH(VALUE(MID(VLOOKUP(A7,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7" t="str">
        <f t="shared" si="0"/>
        <v/>
      </c>
      <c r="H7" t="str">
        <f t="shared" si="1"/>
        <v/>
      </c>
      <c r="I7" t="str">
        <f t="shared" si="2"/>
        <v/>
      </c>
      <c r="J7" t="s">
        <v>149</v>
      </c>
      <c r="L7" t="s">
        <v>45</v>
      </c>
      <c r="M7" t="s">
        <v>46</v>
      </c>
      <c r="N7" t="s">
        <v>36</v>
      </c>
      <c r="O7" t="s">
        <v>47</v>
      </c>
      <c r="P7" t="s">
        <v>38</v>
      </c>
      <c r="Q7" t="s">
        <v>39</v>
      </c>
      <c r="T7" t="s">
        <v>48</v>
      </c>
      <c r="V7" t="s">
        <v>49</v>
      </c>
    </row>
    <row r="8" spans="1:22" x14ac:dyDescent="0.25">
      <c r="A8" t="s">
        <v>50</v>
      </c>
      <c r="B8" t="s">
        <v>55</v>
      </c>
      <c r="C8" t="s">
        <v>47</v>
      </c>
      <c r="D8" t="s">
        <v>88</v>
      </c>
      <c r="E8" t="s">
        <v>89</v>
      </c>
      <c r="F8" t="str">
        <f>IFERROR(CHOOSE(MATCH(VALUE(MID(VLOOKUP(A8,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8" t="str">
        <f t="shared" si="0"/>
        <v/>
      </c>
      <c r="H8" t="str">
        <f t="shared" si="1"/>
        <v/>
      </c>
      <c r="I8" t="str">
        <f t="shared" si="2"/>
        <v/>
      </c>
      <c r="J8" t="s">
        <v>150</v>
      </c>
      <c r="L8" t="s">
        <v>45</v>
      </c>
      <c r="M8" t="s">
        <v>46</v>
      </c>
      <c r="N8" t="s">
        <v>36</v>
      </c>
      <c r="O8" t="s">
        <v>47</v>
      </c>
      <c r="P8" t="s">
        <v>38</v>
      </c>
      <c r="Q8" t="s">
        <v>39</v>
      </c>
      <c r="T8" t="s">
        <v>48</v>
      </c>
      <c r="V8" t="s">
        <v>51</v>
      </c>
    </row>
    <row r="9" spans="1:22" x14ac:dyDescent="0.25">
      <c r="A9" t="s">
        <v>52</v>
      </c>
      <c r="B9" t="s">
        <v>78</v>
      </c>
      <c r="C9" t="s">
        <v>79</v>
      </c>
      <c r="D9" t="s">
        <v>80</v>
      </c>
      <c r="E9" t="s">
        <v>81</v>
      </c>
      <c r="F9" t="str">
        <f>IFERROR(CHOOSE(MATCH(VALUE(MID(VLOOKUP(A9,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9" t="str">
        <f t="shared" si="0"/>
        <v/>
      </c>
      <c r="H9" t="str">
        <f t="shared" si="1"/>
        <v/>
      </c>
      <c r="I9" t="str">
        <f t="shared" si="2"/>
        <v/>
      </c>
      <c r="J9" t="s">
        <v>151</v>
      </c>
      <c r="L9" t="s">
        <v>53</v>
      </c>
      <c r="M9" t="s">
        <v>54</v>
      </c>
      <c r="N9" t="s">
        <v>55</v>
      </c>
      <c r="O9" t="s">
        <v>37</v>
      </c>
      <c r="P9" t="s">
        <v>56</v>
      </c>
      <c r="Q9" t="s">
        <v>57</v>
      </c>
      <c r="T9" t="s">
        <v>48</v>
      </c>
      <c r="V9" t="s">
        <v>58</v>
      </c>
    </row>
    <row r="10" spans="1:22" x14ac:dyDescent="0.25">
      <c r="A10" t="s">
        <v>59</v>
      </c>
      <c r="B10" t="s">
        <v>55</v>
      </c>
      <c r="C10" t="s">
        <v>70</v>
      </c>
      <c r="D10" t="s">
        <v>71</v>
      </c>
      <c r="E10" t="s">
        <v>72</v>
      </c>
      <c r="F10" t="str">
        <f>IFERROR(CHOOSE(MATCH(VALUE(MID(VLOOKUP(A10,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0" t="str">
        <f t="shared" si="0"/>
        <v/>
      </c>
      <c r="H10" t="str">
        <f t="shared" si="1"/>
        <v/>
      </c>
      <c r="I10" t="str">
        <f t="shared" si="2"/>
        <v/>
      </c>
      <c r="J10" t="s">
        <v>152</v>
      </c>
      <c r="L10" t="s">
        <v>53</v>
      </c>
      <c r="M10" t="s">
        <v>54</v>
      </c>
      <c r="N10" t="s">
        <v>55</v>
      </c>
      <c r="O10" t="s">
        <v>37</v>
      </c>
      <c r="P10" t="s">
        <v>56</v>
      </c>
      <c r="Q10" t="s">
        <v>57</v>
      </c>
      <c r="T10" t="s">
        <v>48</v>
      </c>
      <c r="V10" t="s">
        <v>60</v>
      </c>
    </row>
    <row r="11" spans="1:22" x14ac:dyDescent="0.25">
      <c r="A11" t="s">
        <v>61</v>
      </c>
      <c r="B11" t="s">
        <v>63</v>
      </c>
      <c r="C11" t="s">
        <v>47</v>
      </c>
      <c r="D11" t="s">
        <v>64</v>
      </c>
      <c r="E11" t="s">
        <v>65</v>
      </c>
      <c r="F11" t="str">
        <f>IFERROR(CHOOSE(MATCH(VALUE(MID(VLOOKUP(A11,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1" t="str">
        <f t="shared" si="0"/>
        <v/>
      </c>
      <c r="H11" t="str">
        <f t="shared" si="1"/>
        <v/>
      </c>
      <c r="I11" t="str">
        <f t="shared" si="2"/>
        <v/>
      </c>
      <c r="J11" t="s">
        <v>153</v>
      </c>
      <c r="L11" t="s">
        <v>62</v>
      </c>
      <c r="M11" t="s">
        <v>61</v>
      </c>
      <c r="N11" t="s">
        <v>63</v>
      </c>
      <c r="O11" t="s">
        <v>47</v>
      </c>
      <c r="P11" t="s">
        <v>64</v>
      </c>
      <c r="Q11" t="s">
        <v>65</v>
      </c>
      <c r="T11" t="s">
        <v>66</v>
      </c>
      <c r="V11" t="s">
        <v>67</v>
      </c>
    </row>
    <row r="12" spans="1:22" x14ac:dyDescent="0.25">
      <c r="A12" t="s">
        <v>54</v>
      </c>
      <c r="B12" t="s">
        <v>55</v>
      </c>
      <c r="C12" t="s">
        <v>37</v>
      </c>
      <c r="D12" t="s">
        <v>56</v>
      </c>
      <c r="E12" t="s">
        <v>57</v>
      </c>
      <c r="F12" t="str">
        <f>IFERROR(CHOOSE(MATCH(VALUE(MID(VLOOKUP(A12,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2" t="str">
        <f t="shared" si="0"/>
        <v/>
      </c>
      <c r="H12" t="str">
        <f t="shared" si="1"/>
        <v/>
      </c>
      <c r="I12" t="str">
        <f t="shared" si="2"/>
        <v/>
      </c>
      <c r="J12" t="s">
        <v>154</v>
      </c>
      <c r="L12" t="s">
        <v>62</v>
      </c>
      <c r="M12" t="s">
        <v>61</v>
      </c>
      <c r="N12" t="s">
        <v>63</v>
      </c>
      <c r="O12" t="s">
        <v>47</v>
      </c>
      <c r="P12" t="s">
        <v>64</v>
      </c>
      <c r="Q12" t="s">
        <v>65</v>
      </c>
      <c r="T12" t="s">
        <v>66</v>
      </c>
      <c r="V12" t="s">
        <v>68</v>
      </c>
    </row>
    <row r="13" spans="1:22" x14ac:dyDescent="0.25">
      <c r="A13" t="s">
        <v>46</v>
      </c>
      <c r="B13" t="s">
        <v>36</v>
      </c>
      <c r="C13" t="s">
        <v>47</v>
      </c>
      <c r="D13" t="s">
        <v>38</v>
      </c>
      <c r="E13" t="s">
        <v>39</v>
      </c>
      <c r="F13" t="str">
        <f>IFERROR(CHOOSE(MATCH(VALUE(MID(VLOOKUP(A13,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3" t="str">
        <f t="shared" si="0"/>
        <v/>
      </c>
      <c r="H13" t="str">
        <f t="shared" si="1"/>
        <v/>
      </c>
      <c r="I13" t="str">
        <f t="shared" si="2"/>
        <v/>
      </c>
      <c r="J13" t="s">
        <v>155</v>
      </c>
      <c r="L13" t="s">
        <v>69</v>
      </c>
      <c r="M13" t="s">
        <v>59</v>
      </c>
      <c r="N13" t="s">
        <v>55</v>
      </c>
      <c r="O13" t="s">
        <v>70</v>
      </c>
      <c r="P13" t="s">
        <v>71</v>
      </c>
      <c r="Q13" t="s">
        <v>72</v>
      </c>
      <c r="T13" t="s">
        <v>73</v>
      </c>
      <c r="V13" t="s">
        <v>74</v>
      </c>
    </row>
    <row r="14" spans="1:22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tr">
        <f>IFERROR(CHOOSE(MATCH(VALUE(MID(VLOOKUP(A14,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4" t="str">
        <f t="shared" si="0"/>
        <v/>
      </c>
      <c r="H14" t="str">
        <f t="shared" si="1"/>
        <v/>
      </c>
      <c r="I14" t="str">
        <f t="shared" si="2"/>
        <v/>
      </c>
      <c r="J14" t="s">
        <v>156</v>
      </c>
      <c r="L14" t="s">
        <v>69</v>
      </c>
      <c r="M14" t="s">
        <v>59</v>
      </c>
      <c r="N14" t="s">
        <v>55</v>
      </c>
      <c r="O14" t="s">
        <v>70</v>
      </c>
      <c r="P14" t="s">
        <v>71</v>
      </c>
      <c r="Q14" t="s">
        <v>72</v>
      </c>
      <c r="T14" t="s">
        <v>73</v>
      </c>
      <c r="V14" t="s">
        <v>75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tr">
        <f>IFERROR(CHOOSE(MATCH(VALUE(MID(VLOOKUP(A15, M:V, 6, FALSE),16,2)),{0,41,60,101}, 1), "По отзывам наших покупателей, данная модель идет в размер!", "По отзывам наших покупателей, данная модель маломерит!", "По отзывам наших покупателей, данная модель большемерит!"), "")</f>
        <v/>
      </c>
      <c r="G15" t="str">
        <f t="shared" si="0"/>
        <v/>
      </c>
      <c r="H15" t="str">
        <f t="shared" si="1"/>
        <v/>
      </c>
      <c r="I15" t="str">
        <f t="shared" si="2"/>
        <v/>
      </c>
      <c r="J15" t="s">
        <v>157</v>
      </c>
      <c r="L15" t="s">
        <v>69</v>
      </c>
      <c r="M15" t="s">
        <v>59</v>
      </c>
      <c r="N15" t="s">
        <v>55</v>
      </c>
      <c r="O15" t="s">
        <v>70</v>
      </c>
      <c r="P15" t="s">
        <v>71</v>
      </c>
      <c r="Q15" t="s">
        <v>72</v>
      </c>
      <c r="T15" t="s">
        <v>73</v>
      </c>
      <c r="V15" t="s">
        <v>76</v>
      </c>
    </row>
    <row r="16" spans="1:22" x14ac:dyDescent="0.25">
      <c r="L16" t="s">
        <v>77</v>
      </c>
      <c r="M16" t="s">
        <v>52</v>
      </c>
      <c r="N16" t="s">
        <v>78</v>
      </c>
      <c r="O16" t="s">
        <v>79</v>
      </c>
      <c r="P16" t="s">
        <v>80</v>
      </c>
      <c r="Q16" t="s">
        <v>81</v>
      </c>
      <c r="S16" t="s">
        <v>82</v>
      </c>
      <c r="T16" t="s">
        <v>83</v>
      </c>
      <c r="V16" t="s">
        <v>84</v>
      </c>
    </row>
    <row r="17" spans="12:22" x14ac:dyDescent="0.25">
      <c r="L17" t="s">
        <v>77</v>
      </c>
      <c r="M17" t="s">
        <v>52</v>
      </c>
      <c r="N17" t="s">
        <v>78</v>
      </c>
      <c r="O17" t="s">
        <v>79</v>
      </c>
      <c r="P17" t="s">
        <v>80</v>
      </c>
      <c r="Q17" t="s">
        <v>81</v>
      </c>
      <c r="S17" t="s">
        <v>82</v>
      </c>
      <c r="T17" t="s">
        <v>83</v>
      </c>
      <c r="V17" t="s">
        <v>85</v>
      </c>
    </row>
    <row r="18" spans="12:22" x14ac:dyDescent="0.25">
      <c r="L18" t="s">
        <v>77</v>
      </c>
      <c r="M18" t="s">
        <v>52</v>
      </c>
      <c r="N18" t="s">
        <v>78</v>
      </c>
      <c r="O18" t="s">
        <v>79</v>
      </c>
      <c r="P18" t="s">
        <v>80</v>
      </c>
      <c r="Q18" t="s">
        <v>81</v>
      </c>
      <c r="S18" t="s">
        <v>82</v>
      </c>
      <c r="T18" t="s">
        <v>83</v>
      </c>
      <c r="V18" t="s">
        <v>86</v>
      </c>
    </row>
    <row r="19" spans="12:22" x14ac:dyDescent="0.25">
      <c r="L19" t="s">
        <v>87</v>
      </c>
      <c r="M19" t="s">
        <v>50</v>
      </c>
      <c r="N19" t="s">
        <v>55</v>
      </c>
      <c r="O19" t="s">
        <v>47</v>
      </c>
      <c r="P19" t="s">
        <v>88</v>
      </c>
      <c r="Q19" t="s">
        <v>89</v>
      </c>
      <c r="T19" t="s">
        <v>90</v>
      </c>
      <c r="V19" t="s">
        <v>91</v>
      </c>
    </row>
    <row r="20" spans="12:22" x14ac:dyDescent="0.25">
      <c r="L20" t="s">
        <v>87</v>
      </c>
      <c r="M20" t="s">
        <v>50</v>
      </c>
      <c r="N20" t="s">
        <v>55</v>
      </c>
      <c r="O20" t="s">
        <v>47</v>
      </c>
      <c r="P20" t="s">
        <v>88</v>
      </c>
      <c r="Q20" t="s">
        <v>89</v>
      </c>
      <c r="T20" t="s">
        <v>90</v>
      </c>
      <c r="V20" t="s">
        <v>92</v>
      </c>
    </row>
    <row r="21" spans="12:22" x14ac:dyDescent="0.25">
      <c r="L21" t="s">
        <v>93</v>
      </c>
      <c r="M21" t="s">
        <v>44</v>
      </c>
      <c r="N21" t="s">
        <v>94</v>
      </c>
      <c r="O21" t="s">
        <v>95</v>
      </c>
      <c r="P21" t="s">
        <v>96</v>
      </c>
      <c r="Q21" t="s">
        <v>97</v>
      </c>
      <c r="T21" t="s">
        <v>98</v>
      </c>
      <c r="V21" t="s">
        <v>99</v>
      </c>
    </row>
    <row r="22" spans="12:22" x14ac:dyDescent="0.25">
      <c r="L22" t="s">
        <v>93</v>
      </c>
      <c r="M22" t="s">
        <v>44</v>
      </c>
      <c r="N22" t="s">
        <v>94</v>
      </c>
      <c r="O22" t="s">
        <v>95</v>
      </c>
      <c r="P22" t="s">
        <v>96</v>
      </c>
      <c r="Q22" t="s">
        <v>97</v>
      </c>
      <c r="T22" t="s">
        <v>98</v>
      </c>
      <c r="V22" t="s">
        <v>100</v>
      </c>
    </row>
    <row r="23" spans="12:22" x14ac:dyDescent="0.25">
      <c r="L23" t="s">
        <v>101</v>
      </c>
      <c r="M23" t="s">
        <v>42</v>
      </c>
      <c r="N23" t="s">
        <v>102</v>
      </c>
      <c r="O23" t="s">
        <v>95</v>
      </c>
      <c r="P23" t="s">
        <v>103</v>
      </c>
      <c r="Q23" t="s">
        <v>104</v>
      </c>
      <c r="T23" t="s">
        <v>105</v>
      </c>
      <c r="V23" t="s">
        <v>106</v>
      </c>
    </row>
    <row r="24" spans="12:22" x14ac:dyDescent="0.25">
      <c r="L24" t="s">
        <v>101</v>
      </c>
      <c r="M24" t="s">
        <v>42</v>
      </c>
      <c r="N24" t="s">
        <v>102</v>
      </c>
      <c r="O24" t="s">
        <v>95</v>
      </c>
      <c r="P24" t="s">
        <v>103</v>
      </c>
      <c r="Q24" t="s">
        <v>104</v>
      </c>
      <c r="T24" t="s">
        <v>105</v>
      </c>
      <c r="V24" t="s">
        <v>107</v>
      </c>
    </row>
    <row r="25" spans="12:22" x14ac:dyDescent="0.25">
      <c r="L25" t="s">
        <v>108</v>
      </c>
      <c r="M25" t="s">
        <v>33</v>
      </c>
      <c r="N25" t="s">
        <v>109</v>
      </c>
      <c r="O25" t="s">
        <v>110</v>
      </c>
      <c r="P25" t="s">
        <v>111</v>
      </c>
      <c r="Q25" t="s">
        <v>112</v>
      </c>
      <c r="T25" t="s">
        <v>113</v>
      </c>
      <c r="V25" t="s">
        <v>114</v>
      </c>
    </row>
    <row r="26" spans="12:22" x14ac:dyDescent="0.25">
      <c r="L26" t="s">
        <v>108</v>
      </c>
      <c r="M26" t="s">
        <v>33</v>
      </c>
      <c r="N26" t="s">
        <v>109</v>
      </c>
      <c r="O26" t="s">
        <v>110</v>
      </c>
      <c r="P26" t="s">
        <v>111</v>
      </c>
      <c r="Q26" t="s">
        <v>112</v>
      </c>
      <c r="T26" t="s">
        <v>113</v>
      </c>
      <c r="V26" t="s">
        <v>115</v>
      </c>
    </row>
    <row r="27" spans="12:22" x14ac:dyDescent="0.25">
      <c r="L27" t="s">
        <v>116</v>
      </c>
      <c r="M27" t="s">
        <v>31</v>
      </c>
      <c r="N27" t="s">
        <v>117</v>
      </c>
      <c r="O27" t="s">
        <v>95</v>
      </c>
      <c r="P27" t="s">
        <v>118</v>
      </c>
      <c r="Q27" t="s">
        <v>119</v>
      </c>
      <c r="T27" t="s">
        <v>120</v>
      </c>
      <c r="V27" t="s">
        <v>121</v>
      </c>
    </row>
    <row r="28" spans="12:22" x14ac:dyDescent="0.25">
      <c r="L28" t="s">
        <v>116</v>
      </c>
      <c r="M28" t="s">
        <v>31</v>
      </c>
      <c r="N28" t="s">
        <v>117</v>
      </c>
      <c r="O28" t="s">
        <v>95</v>
      </c>
      <c r="P28" t="s">
        <v>118</v>
      </c>
      <c r="Q28" t="s">
        <v>119</v>
      </c>
      <c r="T28" t="s">
        <v>120</v>
      </c>
      <c r="V28" t="s">
        <v>122</v>
      </c>
    </row>
    <row r="29" spans="12:22" x14ac:dyDescent="0.25">
      <c r="L29" t="s">
        <v>123</v>
      </c>
      <c r="M29" t="s">
        <v>29</v>
      </c>
      <c r="N29" t="s">
        <v>124</v>
      </c>
      <c r="O29" t="s">
        <v>95</v>
      </c>
      <c r="P29" t="s">
        <v>125</v>
      </c>
      <c r="Q29" t="s">
        <v>126</v>
      </c>
      <c r="T29" t="s">
        <v>127</v>
      </c>
      <c r="V29" t="s">
        <v>128</v>
      </c>
    </row>
    <row r="30" spans="12:22" x14ac:dyDescent="0.25">
      <c r="L30" t="s">
        <v>123</v>
      </c>
      <c r="M30" t="s">
        <v>29</v>
      </c>
      <c r="N30" t="s">
        <v>124</v>
      </c>
      <c r="O30" t="s">
        <v>95</v>
      </c>
      <c r="P30" t="s">
        <v>125</v>
      </c>
      <c r="Q30" t="s">
        <v>126</v>
      </c>
      <c r="T30" t="s">
        <v>127</v>
      </c>
      <c r="V30" t="s">
        <v>129</v>
      </c>
    </row>
    <row r="31" spans="12:22" x14ac:dyDescent="0.25">
      <c r="L31" t="s">
        <v>130</v>
      </c>
      <c r="M31" t="s">
        <v>20</v>
      </c>
      <c r="N31" t="s">
        <v>131</v>
      </c>
      <c r="O31" t="s">
        <v>95</v>
      </c>
      <c r="P31" t="s">
        <v>132</v>
      </c>
      <c r="Q31" t="s">
        <v>133</v>
      </c>
      <c r="T31" t="s">
        <v>134</v>
      </c>
      <c r="V31" t="s">
        <v>135</v>
      </c>
    </row>
    <row r="32" spans="12:22" x14ac:dyDescent="0.25">
      <c r="L32" t="s">
        <v>130</v>
      </c>
      <c r="M32" t="s">
        <v>20</v>
      </c>
      <c r="N32" t="s">
        <v>131</v>
      </c>
      <c r="O32" t="s">
        <v>95</v>
      </c>
      <c r="P32" t="s">
        <v>132</v>
      </c>
      <c r="Q32" t="s">
        <v>133</v>
      </c>
      <c r="T32" t="s">
        <v>134</v>
      </c>
      <c r="V32" t="s">
        <v>136</v>
      </c>
    </row>
    <row r="33" spans="12:22" x14ac:dyDescent="0.25">
      <c r="L33" t="s">
        <v>137</v>
      </c>
      <c r="M33" t="s">
        <v>138</v>
      </c>
      <c r="N33" t="s">
        <v>55</v>
      </c>
      <c r="O33" t="s">
        <v>47</v>
      </c>
      <c r="P33" t="s">
        <v>139</v>
      </c>
      <c r="Q33" t="s">
        <v>140</v>
      </c>
      <c r="T33" t="s">
        <v>141</v>
      </c>
      <c r="V33" t="s">
        <v>142</v>
      </c>
    </row>
    <row r="34" spans="12:22" x14ac:dyDescent="0.25">
      <c r="L34" t="s">
        <v>137</v>
      </c>
      <c r="M34" t="s">
        <v>138</v>
      </c>
      <c r="N34" t="s">
        <v>55</v>
      </c>
      <c r="O34" t="s">
        <v>47</v>
      </c>
      <c r="P34" t="s">
        <v>139</v>
      </c>
      <c r="Q34" t="s">
        <v>140</v>
      </c>
      <c r="T34" t="s">
        <v>141</v>
      </c>
      <c r="V34" t="s">
        <v>143</v>
      </c>
    </row>
  </sheetData>
  <autoFilter ref="L1:V34" xr:uid="{9D913A89-621B-4422-B90B-9C547D670D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Vardanyan</cp:lastModifiedBy>
  <dcterms:created xsi:type="dcterms:W3CDTF">2024-04-01T07:14:31Z</dcterms:created>
  <dcterms:modified xsi:type="dcterms:W3CDTF">2024-04-01T07:15:40Z</dcterms:modified>
</cp:coreProperties>
</file>