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Repository\portfolio_optimization_risk_indexation\data\"/>
    </mc:Choice>
  </mc:AlternateContent>
  <xr:revisionPtr revIDLastSave="0" documentId="13_ncr:1_{112EA2A3-C1B5-4EC7-AD7A-DE9F9909D7AC}" xr6:coauthVersionLast="45" xr6:coauthVersionMax="45" xr10:uidLastSave="{00000000-0000-0000-0000-000000000000}"/>
  <bookViews>
    <workbookView xWindow="1399" yWindow="-109" windowWidth="33487" windowHeight="19780" xr2:uid="{00000000-000D-0000-FFFF-FFFF00000000}"/>
  </bookViews>
  <sheets>
    <sheet name="balanced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5" l="1"/>
  <c r="D3" i="5" l="1"/>
  <c r="E3" i="5" s="1"/>
  <c r="D4" i="5"/>
  <c r="E4" i="5" s="1"/>
  <c r="D5" i="5"/>
  <c r="E5" i="5" s="1"/>
  <c r="D6" i="5"/>
  <c r="E6" i="5" s="1"/>
  <c r="D7" i="5"/>
  <c r="E7" i="5" s="1"/>
  <c r="D8" i="5"/>
  <c r="D9" i="5"/>
  <c r="D10" i="5"/>
  <c r="D11" i="5"/>
  <c r="E11" i="5" s="1"/>
  <c r="D12" i="5"/>
  <c r="D13" i="5"/>
  <c r="E13" i="5" s="1"/>
  <c r="F13" i="5" s="1"/>
  <c r="D14" i="5"/>
  <c r="E14" i="5" s="1"/>
  <c r="D15" i="5"/>
  <c r="E15" i="5" s="1"/>
  <c r="E2" i="5"/>
  <c r="F15" i="5" l="1"/>
  <c r="E9" i="5"/>
  <c r="F9" i="5" s="1"/>
  <c r="E10" i="5"/>
  <c r="F10" i="5" s="1"/>
  <c r="F7" i="5"/>
  <c r="F6" i="5"/>
  <c r="F5" i="5"/>
  <c r="F4" i="5"/>
  <c r="F3" i="5"/>
  <c r="F11" i="5"/>
  <c r="E12" i="5"/>
  <c r="F12" i="5" s="1"/>
  <c r="B16" i="5"/>
  <c r="E8" i="5"/>
  <c r="F2" i="5"/>
  <c r="F14" i="5" l="1"/>
  <c r="F8" i="5"/>
</calcChain>
</file>

<file path=xl/sharedStrings.xml><?xml version="1.0" encoding="utf-8"?>
<sst xmlns="http://schemas.openxmlformats.org/spreadsheetml/2006/main" count="34" uniqueCount="23">
  <si>
    <t>Cash CHF</t>
  </si>
  <si>
    <t>Bonds CHF</t>
  </si>
  <si>
    <t>Bonds Global Government (CHF hedged)</t>
  </si>
  <si>
    <t>Bonds Global (CHF hedged)</t>
  </si>
  <si>
    <t>Bonds Emerging Markets hard currency (CHF hedged)</t>
  </si>
  <si>
    <t>Bonds Emerging Markets local</t>
  </si>
  <si>
    <t>Equities Switzerland</t>
  </si>
  <si>
    <t>Equities Emerging Markets</t>
  </si>
  <si>
    <t>Equities Global Small Cap</t>
  </si>
  <si>
    <t>Private Equity</t>
  </si>
  <si>
    <t>ILS (desmoothed)</t>
  </si>
  <si>
    <t>Gold</t>
  </si>
  <si>
    <t>Infrastructure</t>
  </si>
  <si>
    <t>Fixed Income</t>
  </si>
  <si>
    <t>Equities</t>
  </si>
  <si>
    <t>Others</t>
  </si>
  <si>
    <t>Target</t>
  </si>
  <si>
    <t>Asset_Class</t>
  </si>
  <si>
    <t>Asset_Type</t>
  </si>
  <si>
    <t>Equities Global Developed</t>
  </si>
  <si>
    <t>Lower_Bound_Asset_Class</t>
  </si>
  <si>
    <t>Target_Asset_Class</t>
  </si>
  <si>
    <t>Upper_Bound_Asset_Class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</si>
</sst>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9"/>
      <color rgb="FF000000"/>
      <name val="Arial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1F497D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5" fillId="6" borderId="0" xfId="0" applyFont="1" applyFill="1" applyAlignment="1">
      <alignment horizontal="right" vertical="center"/>
    </xf>
    <xf numFmtId="164" fontId="3" fillId="2" borderId="0" xfId="1" applyNumberFormat="1" applyFont="1" applyFill="1" applyBorder="1" applyAlignment="1">
      <alignment horizontal="right" vertical="center"/>
    </xf>
    <xf numFmtId="164" fontId="3" fillId="0" borderId="0" xfId="1" applyNumberFormat="1" applyFont="1" applyBorder="1" applyAlignment="1">
      <alignment horizontal="right" vertical="center"/>
    </xf>
    <xf numFmtId="164" fontId="3" fillId="3" borderId="0" xfId="1" applyNumberFormat="1" applyFont="1" applyFill="1" applyBorder="1" applyAlignment="1">
      <alignment horizontal="right" vertical="center"/>
    </xf>
    <xf numFmtId="164" fontId="3" fillId="4" borderId="0" xfId="1" applyNumberFormat="1" applyFont="1" applyFill="1" applyBorder="1" applyAlignment="1">
      <alignment horizontal="right" vertical="center"/>
    </xf>
    <xf numFmtId="0" fontId="4" fillId="5" borderId="0" xfId="0" applyFont="1" applyFill="1" applyBorder="1" applyAlignment="1">
      <alignment horizontal="right" vertical="center"/>
    </xf>
    <xf numFmtId="164" fontId="2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</cellXfs>
  <cellStyles count="2">
    <cellStyle name="Prozent" xfId="1" builtinId="5"/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EE35-2CCD-432F-8F5A-563215C81204}">
  <dimension ref="A1:F16"/>
  <sheetViews>
    <sheetView showGridLines="0" tabSelected="1" workbookViewId="0">
      <selection activeCell="B16" sqref="B16"/>
    </sheetView>
  </sheetViews>
  <sheetFormatPr baseColWidth="10" defaultColWidth="11" defaultRowHeight="16" customHeight="1" x14ac:dyDescent="0.2"/>
  <cols>
    <col min="1" max="1" width="54.85546875" style="1" customWidth="1"/>
    <col min="2" max="2" width="12.28515625" style="13" customWidth="1"/>
    <col min="3" max="3" width="18.140625" style="1" customWidth="1"/>
    <col min="4" max="4" width="23.42578125" style="8" customWidth="1"/>
    <col min="5" max="5" width="32.5703125" style="8" customWidth="1"/>
    <col min="6" max="6" width="32.140625" style="8" customWidth="1"/>
    <col min="7" max="16384" width="11" style="1"/>
  </cols>
  <sheetData>
    <row r="1" spans="1:6" ht="16" customHeight="1" x14ac:dyDescent="0.2">
      <c r="A1" s="5" t="s">
        <v>18</v>
      </c>
      <c r="B1" s="11" t="s">
        <v>16</v>
      </c>
      <c r="C1" s="5" t="s">
        <v>17</v>
      </c>
      <c r="D1" s="6" t="s">
        <v>21</v>
      </c>
      <c r="E1" s="6" t="s">
        <v>20</v>
      </c>
      <c r="F1" s="6" t="s">
        <v>22</v>
      </c>
    </row>
    <row r="2" spans="1:6" ht="16" customHeight="1" x14ac:dyDescent="0.2">
      <c r="A2" s="2" t="s">
        <v>0</v>
      </c>
      <c r="B2" s="7">
        <v>0.03</v>
      </c>
      <c r="C2" s="2" t="s">
        <v>13</v>
      </c>
      <c r="D2" s="7">
        <f t="shared" ref="D2:D15" si="0">SUMIF(C$2:C$15,"="&amp;$C2,B$2:B$15)</f>
        <v>0.48</v>
      </c>
      <c r="E2" s="7">
        <f>0.8*D2</f>
        <v>0.38400000000000001</v>
      </c>
      <c r="F2" s="7">
        <f>D2+(D2-E2)</f>
        <v>0.57599999999999996</v>
      </c>
    </row>
    <row r="3" spans="1:6" ht="16" customHeight="1" x14ac:dyDescent="0.2">
      <c r="A3" s="2" t="s">
        <v>1</v>
      </c>
      <c r="B3" s="7">
        <v>0.12</v>
      </c>
      <c r="C3" s="2" t="s">
        <v>13</v>
      </c>
      <c r="D3" s="7">
        <f t="shared" si="0"/>
        <v>0.48</v>
      </c>
      <c r="E3" s="7">
        <f t="shared" ref="E3:E7" si="1">0.8*D3</f>
        <v>0.38400000000000001</v>
      </c>
      <c r="F3" s="7">
        <f t="shared" ref="F3:F7" si="2">D3+(D3-E3)</f>
        <v>0.57599999999999996</v>
      </c>
    </row>
    <row r="4" spans="1:6" ht="16" customHeight="1" x14ac:dyDescent="0.2">
      <c r="A4" s="2" t="s">
        <v>2</v>
      </c>
      <c r="B4" s="7">
        <v>0.12</v>
      </c>
      <c r="C4" s="2" t="s">
        <v>13</v>
      </c>
      <c r="D4" s="7">
        <f t="shared" si="0"/>
        <v>0.48</v>
      </c>
      <c r="E4" s="7">
        <f t="shared" si="1"/>
        <v>0.38400000000000001</v>
      </c>
      <c r="F4" s="7">
        <f t="shared" si="2"/>
        <v>0.57599999999999996</v>
      </c>
    </row>
    <row r="5" spans="1:6" ht="16" customHeight="1" x14ac:dyDescent="0.2">
      <c r="A5" s="2" t="s">
        <v>3</v>
      </c>
      <c r="B5" s="7">
        <v>0.09</v>
      </c>
      <c r="C5" s="2" t="s">
        <v>13</v>
      </c>
      <c r="D5" s="7">
        <f t="shared" si="0"/>
        <v>0.48</v>
      </c>
      <c r="E5" s="7">
        <f t="shared" si="1"/>
        <v>0.38400000000000001</v>
      </c>
      <c r="F5" s="7">
        <f t="shared" si="2"/>
        <v>0.57599999999999996</v>
      </c>
    </row>
    <row r="6" spans="1:6" ht="16" customHeight="1" x14ac:dyDescent="0.2">
      <c r="A6" s="2" t="s">
        <v>4</v>
      </c>
      <c r="B6" s="7">
        <v>7.0000000000000007E-2</v>
      </c>
      <c r="C6" s="2" t="s">
        <v>13</v>
      </c>
      <c r="D6" s="7">
        <f t="shared" si="0"/>
        <v>0.48</v>
      </c>
      <c r="E6" s="7">
        <f t="shared" si="1"/>
        <v>0.38400000000000001</v>
      </c>
      <c r="F6" s="7">
        <f t="shared" si="2"/>
        <v>0.57599999999999996</v>
      </c>
    </row>
    <row r="7" spans="1:6" ht="16" customHeight="1" x14ac:dyDescent="0.2">
      <c r="A7" s="2" t="s">
        <v>5</v>
      </c>
      <c r="B7" s="7">
        <v>0.05</v>
      </c>
      <c r="C7" s="2" t="s">
        <v>13</v>
      </c>
      <c r="D7" s="7">
        <f t="shared" si="0"/>
        <v>0.48</v>
      </c>
      <c r="E7" s="7">
        <f t="shared" si="1"/>
        <v>0.38400000000000001</v>
      </c>
      <c r="F7" s="7">
        <f t="shared" si="2"/>
        <v>0.57599999999999996</v>
      </c>
    </row>
    <row r="8" spans="1:6" ht="16" customHeight="1" x14ac:dyDescent="0.2">
      <c r="A8" s="3" t="s">
        <v>6</v>
      </c>
      <c r="B8" s="9">
        <v>0.13</v>
      </c>
      <c r="C8" s="3" t="s">
        <v>14</v>
      </c>
      <c r="D8" s="9">
        <f t="shared" si="0"/>
        <v>0.44999999999999996</v>
      </c>
      <c r="E8" s="9">
        <f>0.8*D8</f>
        <v>0.36</v>
      </c>
      <c r="F8" s="9">
        <f>D8+(D8-E8)</f>
        <v>0.53999999999999992</v>
      </c>
    </row>
    <row r="9" spans="1:6" ht="16" customHeight="1" x14ac:dyDescent="0.2">
      <c r="A9" s="3" t="s">
        <v>19</v>
      </c>
      <c r="B9" s="9">
        <v>0.1</v>
      </c>
      <c r="C9" s="3" t="s">
        <v>14</v>
      </c>
      <c r="D9" s="9">
        <f t="shared" si="0"/>
        <v>0.44999999999999996</v>
      </c>
      <c r="E9" s="9">
        <f t="shared" ref="E9:E11" si="3">0.8*D9</f>
        <v>0.36</v>
      </c>
      <c r="F9" s="9">
        <f t="shared" ref="F9:F11" si="4">D9+(D9-E9)</f>
        <v>0.53999999999999992</v>
      </c>
    </row>
    <row r="10" spans="1:6" ht="16" customHeight="1" x14ac:dyDescent="0.2">
      <c r="A10" s="3" t="s">
        <v>7</v>
      </c>
      <c r="B10" s="9">
        <v>0.08</v>
      </c>
      <c r="C10" s="3" t="s">
        <v>14</v>
      </c>
      <c r="D10" s="9">
        <f t="shared" si="0"/>
        <v>0.44999999999999996</v>
      </c>
      <c r="E10" s="9">
        <f t="shared" si="3"/>
        <v>0.36</v>
      </c>
      <c r="F10" s="9">
        <f t="shared" si="4"/>
        <v>0.53999999999999992</v>
      </c>
    </row>
    <row r="11" spans="1:6" ht="16" customHeight="1" x14ac:dyDescent="0.2">
      <c r="A11" s="3" t="s">
        <v>8</v>
      </c>
      <c r="B11" s="9">
        <v>0.05</v>
      </c>
      <c r="C11" s="3" t="s">
        <v>14</v>
      </c>
      <c r="D11" s="9">
        <f t="shared" si="0"/>
        <v>0.44999999999999996</v>
      </c>
      <c r="E11" s="9">
        <f t="shared" si="3"/>
        <v>0.36</v>
      </c>
      <c r="F11" s="9">
        <f t="shared" si="4"/>
        <v>0.53999999999999992</v>
      </c>
    </row>
    <row r="12" spans="1:6" ht="16" customHeight="1" x14ac:dyDescent="0.2">
      <c r="A12" s="3" t="s">
        <v>9</v>
      </c>
      <c r="B12" s="9">
        <v>0.06</v>
      </c>
      <c r="C12" s="3" t="s">
        <v>14</v>
      </c>
      <c r="D12" s="9">
        <f t="shared" si="0"/>
        <v>0.44999999999999996</v>
      </c>
      <c r="E12" s="9">
        <f>0.8*D12</f>
        <v>0.36</v>
      </c>
      <c r="F12" s="9">
        <f>D12+(D12-E12)</f>
        <v>0.53999999999999992</v>
      </c>
    </row>
    <row r="13" spans="1:6" ht="16" customHeight="1" x14ac:dyDescent="0.2">
      <c r="A13" s="3" t="s">
        <v>12</v>
      </c>
      <c r="B13" s="9">
        <v>0.03</v>
      </c>
      <c r="C13" s="3" t="s">
        <v>14</v>
      </c>
      <c r="D13" s="9">
        <f t="shared" si="0"/>
        <v>0.44999999999999996</v>
      </c>
      <c r="E13" s="9">
        <f>0.8*D13</f>
        <v>0.36</v>
      </c>
      <c r="F13" s="9">
        <f>D13+(D13-E13)</f>
        <v>0.53999999999999992</v>
      </c>
    </row>
    <row r="14" spans="1:6" ht="16" customHeight="1" x14ac:dyDescent="0.2">
      <c r="A14" s="4" t="s">
        <v>10</v>
      </c>
      <c r="B14" s="10">
        <v>0.04</v>
      </c>
      <c r="C14" s="4" t="s">
        <v>15</v>
      </c>
      <c r="D14" s="10">
        <f t="shared" si="0"/>
        <v>7.0000000000000007E-2</v>
      </c>
      <c r="E14" s="10">
        <f>0.8*D14</f>
        <v>5.6000000000000008E-2</v>
      </c>
      <c r="F14" s="10">
        <f>D14+(D14-E14)</f>
        <v>8.4000000000000005E-2</v>
      </c>
    </row>
    <row r="15" spans="1:6" ht="16" customHeight="1" x14ac:dyDescent="0.2">
      <c r="A15" s="4" t="s">
        <v>11</v>
      </c>
      <c r="B15" s="10">
        <v>0.03</v>
      </c>
      <c r="C15" s="4" t="s">
        <v>15</v>
      </c>
      <c r="D15" s="10">
        <f t="shared" si="0"/>
        <v>7.0000000000000007E-2</v>
      </c>
      <c r="E15" s="10">
        <f>0.8*D15</f>
        <v>5.6000000000000008E-2</v>
      </c>
      <c r="F15" s="10">
        <f>D15+(D15-E15)</f>
        <v>8.4000000000000005E-2</v>
      </c>
    </row>
    <row r="16" spans="1:6" ht="16" customHeight="1" x14ac:dyDescent="0.2">
      <c r="B16" s="12">
        <f>SUM(B2:B15)</f>
        <v>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balanced</vt:lpstr>
    </vt:vector>
  </TitlesOfParts>
  <Manager/>
  <Company>PPCmetrics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Datenreihe Index ALM Liquide Mittel -</dc:title>
  <dc:subject>Automated Report Generation</dc:subject>
  <dc:creator>PPCmetrics AG - GO</dc:creator>
  <cp:keywords>Exported File</cp:keywords>
  <dc:description>Automated Report generation.</dc:description>
  <cp:lastModifiedBy>Rino Beeli</cp:lastModifiedBy>
  <dcterms:created xsi:type="dcterms:W3CDTF">2019-10-03T14:27:29Z</dcterms:created>
  <dcterms:modified xsi:type="dcterms:W3CDTF">2019-12-06T18:20:59Z</dcterms:modified>
  <cp:category>Export</cp:category>
</cp:coreProperties>
</file>