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no/repos/portfolio_optimization_risk_indexation/data/"/>
    </mc:Choice>
  </mc:AlternateContent>
  <xr:revisionPtr revIDLastSave="0" documentId="13_ncr:1_{99107B87-DBAD-C14F-A1BE-787A6286CCB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alanced" sheetId="5" r:id="rId1"/>
    <sheet name="income" sheetId="6" r:id="rId2"/>
    <sheet name="growth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5" l="1"/>
  <c r="F14" i="5"/>
  <c r="G14" i="5" s="1"/>
  <c r="F12" i="5"/>
  <c r="G12" i="5" s="1"/>
  <c r="H12" i="5" s="1"/>
  <c r="D15" i="5"/>
  <c r="D13" i="5"/>
  <c r="D12" i="5"/>
  <c r="D11" i="5"/>
  <c r="D10" i="5"/>
  <c r="D9" i="5"/>
  <c r="D8" i="5"/>
  <c r="D7" i="5"/>
  <c r="D6" i="5"/>
  <c r="D5" i="5"/>
  <c r="D4" i="5"/>
  <c r="D3" i="5"/>
  <c r="E3" i="5" s="1"/>
  <c r="C16" i="5"/>
  <c r="F8" i="5"/>
  <c r="G8" i="5" s="1"/>
  <c r="F2" i="5"/>
  <c r="G2" i="5" s="1"/>
  <c r="H2" i="5" s="1"/>
  <c r="H14" i="5" l="1"/>
  <c r="F16" i="5"/>
  <c r="D16" i="5"/>
  <c r="H8" i="5"/>
  <c r="D17" i="7"/>
  <c r="D8" i="7"/>
  <c r="D14" i="7"/>
  <c r="D20" i="7"/>
  <c r="D28" i="7"/>
  <c r="C28" i="7"/>
  <c r="C20" i="7"/>
  <c r="C17" i="7"/>
  <c r="C14" i="7"/>
  <c r="C8" i="7"/>
  <c r="D28" i="6"/>
  <c r="C28" i="6"/>
  <c r="D20" i="6"/>
  <c r="C20" i="6"/>
  <c r="D17" i="6"/>
  <c r="C17" i="6"/>
  <c r="D14" i="6"/>
  <c r="C14" i="6"/>
  <c r="D8" i="6"/>
  <c r="C8" i="6"/>
  <c r="B28" i="7"/>
  <c r="C27" i="7"/>
  <c r="D27" i="7" s="1"/>
  <c r="C26" i="7"/>
  <c r="D26" i="7" s="1"/>
  <c r="C25" i="7"/>
  <c r="D25" i="7" s="1"/>
  <c r="D24" i="7"/>
  <c r="C24" i="7"/>
  <c r="C23" i="7"/>
  <c r="D23" i="7" s="1"/>
  <c r="C22" i="7"/>
  <c r="D22" i="7" s="1"/>
  <c r="B20" i="7"/>
  <c r="C19" i="7"/>
  <c r="D19" i="7" s="1"/>
  <c r="B17" i="7"/>
  <c r="C16" i="7"/>
  <c r="D16" i="7" s="1"/>
  <c r="B14" i="7"/>
  <c r="C13" i="7"/>
  <c r="D13" i="7" s="1"/>
  <c r="C12" i="7"/>
  <c r="D12" i="7" s="1"/>
  <c r="C11" i="7"/>
  <c r="D11" i="7" s="1"/>
  <c r="C10" i="7"/>
  <c r="D10" i="7" s="1"/>
  <c r="B8" i="7"/>
  <c r="C7" i="7"/>
  <c r="D7" i="7" s="1"/>
  <c r="C6" i="7"/>
  <c r="D6" i="7" s="1"/>
  <c r="C5" i="7"/>
  <c r="D5" i="7" s="1"/>
  <c r="C4" i="7"/>
  <c r="D4" i="7" s="1"/>
  <c r="C3" i="7"/>
  <c r="D3" i="7" s="1"/>
  <c r="D2" i="7"/>
  <c r="B28" i="6"/>
  <c r="C27" i="6"/>
  <c r="D27" i="6" s="1"/>
  <c r="C26" i="6"/>
  <c r="D26" i="6" s="1"/>
  <c r="C25" i="6"/>
  <c r="D25" i="6" s="1"/>
  <c r="C24" i="6"/>
  <c r="D24" i="6" s="1"/>
  <c r="C23" i="6"/>
  <c r="D23" i="6" s="1"/>
  <c r="C22" i="6"/>
  <c r="D22" i="6" s="1"/>
  <c r="B20" i="6"/>
  <c r="C19" i="6"/>
  <c r="D19" i="6" s="1"/>
  <c r="B17" i="6"/>
  <c r="C16" i="6"/>
  <c r="D16" i="6" s="1"/>
  <c r="B14" i="6"/>
  <c r="C13" i="6"/>
  <c r="D13" i="6" s="1"/>
  <c r="C12" i="6"/>
  <c r="D12" i="6" s="1"/>
  <c r="C11" i="6"/>
  <c r="D11" i="6" s="1"/>
  <c r="C10" i="6"/>
  <c r="D10" i="6" s="1"/>
  <c r="B8" i="6"/>
  <c r="C7" i="6"/>
  <c r="D7" i="6" s="1"/>
  <c r="C6" i="6"/>
  <c r="D6" i="6" s="1"/>
  <c r="C5" i="6"/>
  <c r="D5" i="6" s="1"/>
  <c r="C4" i="6"/>
  <c r="D4" i="6" s="1"/>
  <c r="C3" i="6"/>
  <c r="D3" i="6" s="1"/>
  <c r="D2" i="6"/>
  <c r="E2" i="5" l="1"/>
  <c r="E14" i="5"/>
  <c r="E15" i="5"/>
  <c r="E13" i="5"/>
  <c r="E12" i="5"/>
  <c r="E11" i="5"/>
  <c r="E10" i="5"/>
  <c r="E9" i="5"/>
  <c r="E8" i="5"/>
  <c r="E7" i="5"/>
  <c r="E6" i="5"/>
  <c r="E5" i="5"/>
  <c r="E4" i="5"/>
  <c r="E16" i="5" l="1"/>
</calcChain>
</file>

<file path=xl/sharedStrings.xml><?xml version="1.0" encoding="utf-8"?>
<sst xmlns="http://schemas.openxmlformats.org/spreadsheetml/2006/main" count="90" uniqueCount="40">
  <si>
    <t>Cash CHF</t>
  </si>
  <si>
    <t>Bonds CHF</t>
  </si>
  <si>
    <t>Bonds Global Government (CHF hedged)</t>
  </si>
  <si>
    <t>Bonds Global (CHF hedged)</t>
  </si>
  <si>
    <t>Bonds Emerging Markets hard currency (CHF hedged)</t>
  </si>
  <si>
    <t>Bonds Emerging Markets local</t>
  </si>
  <si>
    <t>Equities Switzerland</t>
  </si>
  <si>
    <t>Equites Global Developed</t>
  </si>
  <si>
    <t>Equities Emerging Markets</t>
  </si>
  <si>
    <t>Equities Global Small Cap</t>
  </si>
  <si>
    <t>Private Equity</t>
  </si>
  <si>
    <t>ILS (desmoothed)</t>
  </si>
  <si>
    <t>Gold</t>
  </si>
  <si>
    <t>Infrastructure</t>
  </si>
  <si>
    <t>Liability Proxy 1-3 years</t>
  </si>
  <si>
    <t>Liability Proxy 3-5 years</t>
  </si>
  <si>
    <t>Liability Proxy 5-7 years</t>
  </si>
  <si>
    <t>Liability Proxy 10+ years</t>
  </si>
  <si>
    <t>low_bound</t>
  </si>
  <si>
    <t>up_bound</t>
  </si>
  <si>
    <t>target</t>
  </si>
  <si>
    <t>asset_class_id</t>
  </si>
  <si>
    <t>sum fixed income</t>
  </si>
  <si>
    <t>sum equities</t>
  </si>
  <si>
    <t>sum private equity</t>
  </si>
  <si>
    <t>sum gold</t>
  </si>
  <si>
    <t>sum others</t>
  </si>
  <si>
    <t>Fixed Income</t>
  </si>
  <si>
    <t>Equities</t>
  </si>
  <si>
    <t>Alternatives</t>
  </si>
  <si>
    <t>Others</t>
  </si>
  <si>
    <t>Target</t>
  </si>
  <si>
    <t>Asset_Class</t>
  </si>
  <si>
    <t>Asset_Type</t>
  </si>
  <si>
    <t>Lower_Bound</t>
  </si>
  <si>
    <t>Upper_Bound</t>
  </si>
  <si>
    <t>Upper_Bound_total</t>
  </si>
  <si>
    <t>Lower_Bound_total</t>
  </si>
  <si>
    <t>Target_total</t>
  </si>
  <si>
    <t>Equities Global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</si>
</sst>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9"/>
      <color rgb="FF000000"/>
      <name val="Arial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2" fontId="3" fillId="0" borderId="0" xfId="0" applyNumberFormat="1" applyFont="1"/>
    <xf numFmtId="0" fontId="3" fillId="2" borderId="2" xfId="0" applyFont="1" applyFill="1" applyBorder="1"/>
    <xf numFmtId="2" fontId="3" fillId="0" borderId="5" xfId="0" applyNumberFormat="1" applyFont="1" applyBorder="1"/>
    <xf numFmtId="0" fontId="2" fillId="3" borderId="6" xfId="0" applyFont="1" applyFill="1" applyBorder="1"/>
    <xf numFmtId="2" fontId="2" fillId="0" borderId="7" xfId="0" applyNumberFormat="1" applyFont="1" applyBorder="1"/>
    <xf numFmtId="2" fontId="2" fillId="0" borderId="7" xfId="0" applyNumberFormat="1" applyFont="1" applyFill="1" applyBorder="1"/>
    <xf numFmtId="0" fontId="3" fillId="3" borderId="8" xfId="0" applyFont="1" applyFill="1" applyBorder="1"/>
    <xf numFmtId="2" fontId="2" fillId="0" borderId="0" xfId="0" applyNumberFormat="1" applyFont="1" applyBorder="1"/>
    <xf numFmtId="0" fontId="3" fillId="4" borderId="3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2" fontId="3" fillId="0" borderId="4" xfId="0" applyNumberFormat="1" applyFont="1" applyBorder="1"/>
    <xf numFmtId="0" fontId="2" fillId="0" borderId="10" xfId="0" applyFont="1" applyBorder="1"/>
    <xf numFmtId="2" fontId="2" fillId="0" borderId="9" xfId="0" applyNumberFormat="1" applyFont="1" applyBorder="1"/>
    <xf numFmtId="0" fontId="3" fillId="0" borderId="3" xfId="0" applyFont="1" applyBorder="1"/>
    <xf numFmtId="0" fontId="3" fillId="5" borderId="2" xfId="0" applyFont="1" applyFill="1" applyBorder="1"/>
    <xf numFmtId="0" fontId="3" fillId="9" borderId="2" xfId="0" applyFont="1" applyFill="1" applyBorder="1"/>
    <xf numFmtId="0" fontId="2" fillId="0" borderId="10" xfId="0" applyFont="1" applyFill="1" applyBorder="1"/>
    <xf numFmtId="0" fontId="3" fillId="0" borderId="3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8" borderId="2" xfId="0" applyFont="1" applyFill="1" applyBorder="1"/>
    <xf numFmtId="0" fontId="2" fillId="0" borderId="6" xfId="0" applyFont="1" applyFill="1" applyBorder="1"/>
    <xf numFmtId="2" fontId="2" fillId="0" borderId="9" xfId="0" applyNumberFormat="1" applyFont="1" applyFill="1" applyBorder="1"/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5" fillId="11" borderId="0" xfId="0" applyFont="1" applyFill="1" applyAlignment="1">
      <alignment horizontal="right" vertical="center"/>
    </xf>
    <xf numFmtId="164" fontId="3" fillId="2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164" fontId="3" fillId="4" borderId="0" xfId="1" applyNumberFormat="1" applyFont="1" applyFill="1" applyBorder="1" applyAlignment="1">
      <alignment horizontal="right" vertical="center"/>
    </xf>
    <xf numFmtId="164" fontId="3" fillId="7" borderId="0" xfId="1" applyNumberFormat="1" applyFont="1" applyFill="1" applyBorder="1" applyAlignment="1">
      <alignment horizontal="right" vertical="center"/>
    </xf>
    <xf numFmtId="164" fontId="3" fillId="9" borderId="0" xfId="1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10" borderId="0" xfId="0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2">
    <cellStyle name="Prozent" xfId="1" builtinId="5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EE35-2CCD-432F-8F5A-563215C81204}">
  <dimension ref="A1:H16"/>
  <sheetViews>
    <sheetView showGridLines="0" tabSelected="1" workbookViewId="0">
      <selection activeCell="B10" sqref="B10"/>
    </sheetView>
  </sheetViews>
  <sheetFormatPr baseColWidth="10" defaultRowHeight="16" customHeight="1" x14ac:dyDescent="0.15"/>
  <cols>
    <col min="1" max="1" width="13.796875" style="30" bestFit="1" customWidth="1"/>
    <col min="2" max="2" width="53" style="30" bestFit="1" customWidth="1"/>
    <col min="3" max="3" width="8.59765625" style="45" bestFit="1" customWidth="1"/>
    <col min="4" max="4" width="14.19921875" style="45" bestFit="1" customWidth="1"/>
    <col min="5" max="5" width="14" style="45" customWidth="1"/>
    <col min="6" max="6" width="13" style="38" bestFit="1" customWidth="1"/>
    <col min="7" max="7" width="20.3984375" style="38" bestFit="1" customWidth="1"/>
    <col min="8" max="8" width="20.19921875" style="38" bestFit="1" customWidth="1"/>
    <col min="9" max="16384" width="11" style="30"/>
  </cols>
  <sheetData>
    <row r="1" spans="1:8" ht="16" customHeight="1" x14ac:dyDescent="0.15">
      <c r="A1" s="35" t="s">
        <v>32</v>
      </c>
      <c r="B1" s="35" t="s">
        <v>33</v>
      </c>
      <c r="C1" s="43" t="s">
        <v>31</v>
      </c>
      <c r="D1" s="43" t="s">
        <v>34</v>
      </c>
      <c r="E1" s="43" t="s">
        <v>35</v>
      </c>
      <c r="F1" s="36" t="s">
        <v>38</v>
      </c>
      <c r="G1" s="36" t="s">
        <v>37</v>
      </c>
      <c r="H1" s="36" t="s">
        <v>36</v>
      </c>
    </row>
    <row r="2" spans="1:8" ht="16" customHeight="1" x14ac:dyDescent="0.15">
      <c r="A2" s="31" t="s">
        <v>27</v>
      </c>
      <c r="B2" s="31" t="s">
        <v>0</v>
      </c>
      <c r="C2" s="37">
        <v>0.03</v>
      </c>
      <c r="D2" s="37">
        <v>0</v>
      </c>
      <c r="E2" s="37">
        <f t="shared" ref="E2:E7" si="0">C2+(C2-D2)</f>
        <v>0.06</v>
      </c>
      <c r="F2" s="37">
        <f>SUM(C2:C7)</f>
        <v>0.41</v>
      </c>
      <c r="G2" s="37">
        <f>0.8*F2</f>
        <v>0.32800000000000001</v>
      </c>
      <c r="H2" s="37">
        <f>F2+(F2-G2)</f>
        <v>0.49199999999999994</v>
      </c>
    </row>
    <row r="3" spans="1:8" ht="16" customHeight="1" x14ac:dyDescent="0.15">
      <c r="A3" s="31" t="s">
        <v>27</v>
      </c>
      <c r="B3" s="31" t="s">
        <v>1</v>
      </c>
      <c r="C3" s="37">
        <v>0.13</v>
      </c>
      <c r="D3" s="37">
        <f t="shared" ref="D3:D15" si="1">0.8*C3</f>
        <v>0.10400000000000001</v>
      </c>
      <c r="E3" s="37">
        <f>C3+(C3-D3)</f>
        <v>0.156</v>
      </c>
    </row>
    <row r="4" spans="1:8" ht="16" customHeight="1" x14ac:dyDescent="0.15">
      <c r="A4" s="31" t="s">
        <v>27</v>
      </c>
      <c r="B4" s="31" t="s">
        <v>2</v>
      </c>
      <c r="C4" s="37">
        <v>0.08</v>
      </c>
      <c r="D4" s="37">
        <f t="shared" si="1"/>
        <v>6.4000000000000001E-2</v>
      </c>
      <c r="E4" s="37">
        <f t="shared" si="0"/>
        <v>9.6000000000000002E-2</v>
      </c>
    </row>
    <row r="5" spans="1:8" ht="16" customHeight="1" x14ac:dyDescent="0.15">
      <c r="A5" s="31" t="s">
        <v>27</v>
      </c>
      <c r="B5" s="31" t="s">
        <v>3</v>
      </c>
      <c r="C5" s="37">
        <v>0.09</v>
      </c>
      <c r="D5" s="37">
        <f t="shared" si="1"/>
        <v>7.1999999999999995E-2</v>
      </c>
      <c r="E5" s="37">
        <f t="shared" si="0"/>
        <v>0.108</v>
      </c>
    </row>
    <row r="6" spans="1:8" ht="16" customHeight="1" x14ac:dyDescent="0.15">
      <c r="A6" s="31" t="s">
        <v>27</v>
      </c>
      <c r="B6" s="31" t="s">
        <v>4</v>
      </c>
      <c r="C6" s="37">
        <v>0.03</v>
      </c>
      <c r="D6" s="37">
        <f t="shared" si="1"/>
        <v>2.4E-2</v>
      </c>
      <c r="E6" s="37">
        <f t="shared" si="0"/>
        <v>3.5999999999999997E-2</v>
      </c>
    </row>
    <row r="7" spans="1:8" ht="16" customHeight="1" x14ac:dyDescent="0.15">
      <c r="A7" s="31" t="s">
        <v>27</v>
      </c>
      <c r="B7" s="31" t="s">
        <v>5</v>
      </c>
      <c r="C7" s="37">
        <v>0.05</v>
      </c>
      <c r="D7" s="37">
        <f t="shared" si="1"/>
        <v>4.0000000000000008E-2</v>
      </c>
      <c r="E7" s="37">
        <f t="shared" si="0"/>
        <v>0.06</v>
      </c>
    </row>
    <row r="8" spans="1:8" ht="16" customHeight="1" x14ac:dyDescent="0.15">
      <c r="A8" s="32" t="s">
        <v>28</v>
      </c>
      <c r="B8" s="32" t="s">
        <v>6</v>
      </c>
      <c r="C8" s="39">
        <v>0.15</v>
      </c>
      <c r="D8" s="39">
        <f t="shared" si="1"/>
        <v>0.12</v>
      </c>
      <c r="E8" s="39">
        <f t="shared" ref="E8:E15" si="2">C8+(C8-D8)</f>
        <v>0.18</v>
      </c>
      <c r="F8" s="39">
        <f>SUM(C8:C11)</f>
        <v>0.38999999999999996</v>
      </c>
      <c r="G8" s="39">
        <f>0.8*F8</f>
        <v>0.312</v>
      </c>
      <c r="H8" s="39">
        <f>F8+(F8-G8)</f>
        <v>0.46799999999999992</v>
      </c>
    </row>
    <row r="9" spans="1:8" ht="16" customHeight="1" x14ac:dyDescent="0.15">
      <c r="A9" s="32" t="s">
        <v>28</v>
      </c>
      <c r="B9" s="32" t="s">
        <v>39</v>
      </c>
      <c r="C9" s="39">
        <v>0.1</v>
      </c>
      <c r="D9" s="39">
        <f t="shared" si="1"/>
        <v>8.0000000000000016E-2</v>
      </c>
      <c r="E9" s="39">
        <f t="shared" si="2"/>
        <v>0.12</v>
      </c>
    </row>
    <row r="10" spans="1:8" ht="16" customHeight="1" x14ac:dyDescent="0.15">
      <c r="A10" s="32" t="s">
        <v>28</v>
      </c>
      <c r="B10" s="32" t="s">
        <v>8</v>
      </c>
      <c r="C10" s="39">
        <v>0.09</v>
      </c>
      <c r="D10" s="39">
        <f t="shared" si="1"/>
        <v>7.1999999999999995E-2</v>
      </c>
      <c r="E10" s="39">
        <f t="shared" si="2"/>
        <v>0.108</v>
      </c>
    </row>
    <row r="11" spans="1:8" ht="16" customHeight="1" x14ac:dyDescent="0.15">
      <c r="A11" s="32" t="s">
        <v>28</v>
      </c>
      <c r="B11" s="32" t="s">
        <v>9</v>
      </c>
      <c r="C11" s="39">
        <v>0.05</v>
      </c>
      <c r="D11" s="39">
        <f t="shared" si="1"/>
        <v>4.0000000000000008E-2</v>
      </c>
      <c r="E11" s="39">
        <f t="shared" si="2"/>
        <v>0.06</v>
      </c>
    </row>
    <row r="12" spans="1:8" ht="16" customHeight="1" x14ac:dyDescent="0.15">
      <c r="A12" s="34" t="s">
        <v>29</v>
      </c>
      <c r="B12" s="34" t="s">
        <v>10</v>
      </c>
      <c r="C12" s="40">
        <v>0.09</v>
      </c>
      <c r="D12" s="40">
        <f t="shared" si="1"/>
        <v>7.1999999999999995E-2</v>
      </c>
      <c r="E12" s="40">
        <f t="shared" si="2"/>
        <v>0.108</v>
      </c>
      <c r="F12" s="40">
        <f>SUM(C12:C13)</f>
        <v>0.12</v>
      </c>
      <c r="G12" s="40">
        <f>0.8*F12</f>
        <v>9.6000000000000002E-2</v>
      </c>
      <c r="H12" s="40">
        <f>F12+(F12-G12)</f>
        <v>0.14399999999999999</v>
      </c>
    </row>
    <row r="13" spans="1:8" ht="16" customHeight="1" x14ac:dyDescent="0.15">
      <c r="A13" s="34" t="s">
        <v>29</v>
      </c>
      <c r="B13" s="34" t="s">
        <v>13</v>
      </c>
      <c r="C13" s="40">
        <v>0.03</v>
      </c>
      <c r="D13" s="40">
        <f t="shared" si="1"/>
        <v>2.4E-2</v>
      </c>
      <c r="E13" s="40">
        <f t="shared" si="2"/>
        <v>3.5999999999999997E-2</v>
      </c>
    </row>
    <row r="14" spans="1:8" ht="16" customHeight="1" x14ac:dyDescent="0.15">
      <c r="A14" s="33" t="s">
        <v>30</v>
      </c>
      <c r="B14" s="33" t="s">
        <v>11</v>
      </c>
      <c r="C14" s="41">
        <v>0.05</v>
      </c>
      <c r="D14" s="41">
        <f t="shared" si="1"/>
        <v>4.0000000000000008E-2</v>
      </c>
      <c r="E14" s="41">
        <f t="shared" si="2"/>
        <v>0.06</v>
      </c>
      <c r="F14" s="41">
        <f>SUM(C14:C15)</f>
        <v>0.08</v>
      </c>
      <c r="G14" s="41">
        <f>0.8*F14</f>
        <v>6.4000000000000001E-2</v>
      </c>
      <c r="H14" s="41">
        <f>F14+(F14-G14)</f>
        <v>9.6000000000000002E-2</v>
      </c>
    </row>
    <row r="15" spans="1:8" ht="16" customHeight="1" x14ac:dyDescent="0.15">
      <c r="A15" s="33" t="s">
        <v>30</v>
      </c>
      <c r="B15" s="33" t="s">
        <v>12</v>
      </c>
      <c r="C15" s="41">
        <v>0.03</v>
      </c>
      <c r="D15" s="41">
        <f t="shared" si="1"/>
        <v>2.4E-2</v>
      </c>
      <c r="E15" s="41">
        <f t="shared" si="2"/>
        <v>3.5999999999999997E-2</v>
      </c>
      <c r="F15" s="42"/>
      <c r="G15" s="42"/>
      <c r="H15" s="42"/>
    </row>
    <row r="16" spans="1:8" ht="16" customHeight="1" x14ac:dyDescent="0.15">
      <c r="C16" s="44">
        <f>SUM(C2:C15)</f>
        <v>1</v>
      </c>
      <c r="D16" s="44">
        <f>SUM(D2:D15)</f>
        <v>0.77600000000000002</v>
      </c>
      <c r="E16" s="44">
        <f>SUM(E2:E15)</f>
        <v>1.2240000000000002</v>
      </c>
      <c r="F16" s="38">
        <f>SUM(F2:F15)</f>
        <v>0.99999999999999989</v>
      </c>
    </row>
  </sheetData>
  <pageMargins left="0.7" right="0.7" top="0.78740157499999996" bottom="0.78740157499999996" header="0.3" footer="0.3"/>
  <ignoredErrors>
    <ignoredError sqref="F14 F12 F8 F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C984-C9C5-4ADC-B081-7968DEDEB4C7}">
  <dimension ref="A1:D29"/>
  <sheetViews>
    <sheetView workbookViewId="0">
      <selection activeCell="F21" sqref="F21"/>
    </sheetView>
  </sheetViews>
  <sheetFormatPr baseColWidth="10" defaultRowHeight="13" x14ac:dyDescent="0.15"/>
  <cols>
    <col min="1" max="1" width="53" style="3" bestFit="1" customWidth="1"/>
    <col min="2" max="2" width="7" style="3" bestFit="1" customWidth="1"/>
    <col min="3" max="3" width="12" style="3" bestFit="1" customWidth="1"/>
    <col min="4" max="16384" width="11" style="3"/>
  </cols>
  <sheetData>
    <row r="1" spans="1:4" x14ac:dyDescent="0.15">
      <c r="A1" s="1" t="s">
        <v>21</v>
      </c>
      <c r="B1" s="2" t="s">
        <v>20</v>
      </c>
      <c r="C1" s="2" t="s">
        <v>18</v>
      </c>
      <c r="D1" s="2" t="s">
        <v>19</v>
      </c>
    </row>
    <row r="2" spans="1:4" x14ac:dyDescent="0.15">
      <c r="A2" s="4" t="s">
        <v>0</v>
      </c>
      <c r="B2" s="5">
        <v>0.03</v>
      </c>
      <c r="C2" s="5">
        <v>0</v>
      </c>
      <c r="D2" s="5">
        <f t="shared" ref="D2:D7" si="0">B2+(B2-C2)</f>
        <v>0.06</v>
      </c>
    </row>
    <row r="3" spans="1:4" x14ac:dyDescent="0.15">
      <c r="A3" s="4" t="s">
        <v>1</v>
      </c>
      <c r="B3" s="5">
        <v>0.15</v>
      </c>
      <c r="C3" s="5">
        <f t="shared" ref="C3:C8" si="1">B3/3</f>
        <v>4.9999999999999996E-2</v>
      </c>
      <c r="D3" s="5">
        <f t="shared" si="0"/>
        <v>0.25</v>
      </c>
    </row>
    <row r="4" spans="1:4" x14ac:dyDescent="0.15">
      <c r="A4" s="4" t="s">
        <v>2</v>
      </c>
      <c r="B4" s="5">
        <v>0.09</v>
      </c>
      <c r="C4" s="5">
        <f t="shared" si="1"/>
        <v>0.03</v>
      </c>
      <c r="D4" s="5">
        <f t="shared" si="0"/>
        <v>0.15</v>
      </c>
    </row>
    <row r="5" spans="1:4" x14ac:dyDescent="0.15">
      <c r="A5" s="4" t="s">
        <v>3</v>
      </c>
      <c r="B5" s="5">
        <v>0.1</v>
      </c>
      <c r="C5" s="5">
        <f t="shared" si="1"/>
        <v>3.3333333333333333E-2</v>
      </c>
      <c r="D5" s="5">
        <f t="shared" si="0"/>
        <v>0.16666666666666669</v>
      </c>
    </row>
    <row r="6" spans="1:4" x14ac:dyDescent="0.15">
      <c r="A6" s="4" t="s">
        <v>4</v>
      </c>
      <c r="B6" s="5">
        <v>0.08</v>
      </c>
      <c r="C6" s="5">
        <f t="shared" si="1"/>
        <v>2.6666666666666668E-2</v>
      </c>
      <c r="D6" s="5">
        <f t="shared" si="0"/>
        <v>0.13333333333333333</v>
      </c>
    </row>
    <row r="7" spans="1:4" ht="14" thickBot="1" x14ac:dyDescent="0.2">
      <c r="A7" s="6" t="s">
        <v>5</v>
      </c>
      <c r="B7" s="5">
        <v>0.09</v>
      </c>
      <c r="C7" s="7">
        <f t="shared" si="1"/>
        <v>0.03</v>
      </c>
      <c r="D7" s="7">
        <f t="shared" si="0"/>
        <v>0.15</v>
      </c>
    </row>
    <row r="8" spans="1:4" ht="14" thickBot="1" x14ac:dyDescent="0.2">
      <c r="A8" s="8" t="s">
        <v>22</v>
      </c>
      <c r="B8" s="9">
        <f>SUM(B2:B7)</f>
        <v>0.54</v>
      </c>
      <c r="C8" s="29">
        <f t="shared" si="1"/>
        <v>0.18000000000000002</v>
      </c>
      <c r="D8" s="29">
        <f>B8+(B8-C8)</f>
        <v>0.9</v>
      </c>
    </row>
    <row r="9" spans="1:4" ht="14" thickTop="1" x14ac:dyDescent="0.15">
      <c r="A9" s="11"/>
      <c r="B9" s="12"/>
      <c r="C9" s="5"/>
      <c r="D9" s="5"/>
    </row>
    <row r="10" spans="1:4" x14ac:dyDescent="0.15">
      <c r="A10" s="13" t="s">
        <v>6</v>
      </c>
      <c r="B10" s="5">
        <v>0.03</v>
      </c>
      <c r="C10" s="5">
        <f>B10/5</f>
        <v>6.0000000000000001E-3</v>
      </c>
      <c r="D10" s="5">
        <f>B10+(B10-C10)</f>
        <v>5.3999999999999999E-2</v>
      </c>
    </row>
    <row r="11" spans="1:4" x14ac:dyDescent="0.15">
      <c r="A11" s="14" t="s">
        <v>7</v>
      </c>
      <c r="B11" s="5">
        <v>0.09</v>
      </c>
      <c r="C11" s="5">
        <f>B11/5</f>
        <v>1.7999999999999999E-2</v>
      </c>
      <c r="D11" s="5">
        <f>B11+(B11-C11)</f>
        <v>0.16199999999999998</v>
      </c>
    </row>
    <row r="12" spans="1:4" x14ac:dyDescent="0.15">
      <c r="A12" s="14" t="s">
        <v>8</v>
      </c>
      <c r="B12" s="5">
        <v>0.05</v>
      </c>
      <c r="C12" s="5">
        <f>B12/5</f>
        <v>0.01</v>
      </c>
      <c r="D12" s="5">
        <f>B12+(B12-C12)</f>
        <v>0.09</v>
      </c>
    </row>
    <row r="13" spans="1:4" ht="14" thickBot="1" x14ac:dyDescent="0.2">
      <c r="A13" s="15" t="s">
        <v>9</v>
      </c>
      <c r="B13" s="16">
        <v>0.02</v>
      </c>
      <c r="C13" s="7">
        <f>B13/5</f>
        <v>4.0000000000000001E-3</v>
      </c>
      <c r="D13" s="7">
        <f>B13+(B13-C13)</f>
        <v>3.6000000000000004E-2</v>
      </c>
    </row>
    <row r="14" spans="1:4" ht="14" thickBot="1" x14ac:dyDescent="0.2">
      <c r="A14" s="17" t="s">
        <v>23</v>
      </c>
      <c r="B14" s="18">
        <f>SUM(B10:B13)</f>
        <v>0.18999999999999997</v>
      </c>
      <c r="C14" s="29">
        <f>B14/5</f>
        <v>3.7999999999999992E-2</v>
      </c>
      <c r="D14" s="29">
        <f>B14+(B14-C14)</f>
        <v>0.34199999999999997</v>
      </c>
    </row>
    <row r="15" spans="1:4" ht="14" thickTop="1" x14ac:dyDescent="0.15">
      <c r="A15" s="19"/>
      <c r="B15" s="5"/>
      <c r="C15" s="5"/>
      <c r="D15" s="5"/>
    </row>
    <row r="16" spans="1:4" ht="14" thickBot="1" x14ac:dyDescent="0.2">
      <c r="A16" s="20" t="s">
        <v>10</v>
      </c>
      <c r="B16" s="16">
        <v>0.08</v>
      </c>
      <c r="C16" s="7">
        <f>B16/5</f>
        <v>1.6E-2</v>
      </c>
      <c r="D16" s="7">
        <f>B16+(B16-C16)</f>
        <v>0.14400000000000002</v>
      </c>
    </row>
    <row r="17" spans="1:4" ht="14" thickBot="1" x14ac:dyDescent="0.2">
      <c r="A17" s="17" t="s">
        <v>24</v>
      </c>
      <c r="B17" s="18">
        <f>SUM(B16)</f>
        <v>0.08</v>
      </c>
      <c r="C17" s="29">
        <f>B17/5</f>
        <v>1.6E-2</v>
      </c>
      <c r="D17" s="29">
        <f>B17+(B17-C17)</f>
        <v>0.14400000000000002</v>
      </c>
    </row>
    <row r="18" spans="1:4" ht="14" thickTop="1" x14ac:dyDescent="0.15">
      <c r="A18" s="19"/>
      <c r="B18" s="5"/>
      <c r="C18" s="5"/>
      <c r="D18" s="5"/>
    </row>
    <row r="19" spans="1:4" ht="14" thickBot="1" x14ac:dyDescent="0.2">
      <c r="A19" s="21" t="s">
        <v>12</v>
      </c>
      <c r="B19" s="16">
        <v>0.03</v>
      </c>
      <c r="C19" s="7">
        <f>B19/5</f>
        <v>6.0000000000000001E-3</v>
      </c>
      <c r="D19" s="7">
        <f>B19+(B19-C19)</f>
        <v>5.3999999999999999E-2</v>
      </c>
    </row>
    <row r="20" spans="1:4" ht="14" thickBot="1" x14ac:dyDescent="0.2">
      <c r="A20" s="22" t="s">
        <v>25</v>
      </c>
      <c r="B20" s="18">
        <f>SUM(B19)</f>
        <v>0.03</v>
      </c>
      <c r="C20" s="18">
        <f>B20/3</f>
        <v>0.01</v>
      </c>
      <c r="D20" s="18">
        <f>B20+(B20-C20)</f>
        <v>4.9999999999999996E-2</v>
      </c>
    </row>
    <row r="21" spans="1:4" ht="14" thickTop="1" x14ac:dyDescent="0.15">
      <c r="A21" s="23"/>
      <c r="B21" s="5"/>
      <c r="C21" s="5"/>
      <c r="D21" s="5"/>
    </row>
    <row r="22" spans="1:4" x14ac:dyDescent="0.15">
      <c r="A22" s="24" t="s">
        <v>13</v>
      </c>
      <c r="B22" s="5">
        <v>0.03</v>
      </c>
      <c r="C22" s="5">
        <f t="shared" ref="C22:C28" si="2">B22/5</f>
        <v>6.0000000000000001E-3</v>
      </c>
      <c r="D22" s="5">
        <f t="shared" ref="D22:D28" si="3">B22+(B22-C22)</f>
        <v>5.3999999999999999E-2</v>
      </c>
    </row>
    <row r="23" spans="1:4" x14ac:dyDescent="0.15">
      <c r="A23" s="25" t="s">
        <v>11</v>
      </c>
      <c r="B23" s="5">
        <v>0.04</v>
      </c>
      <c r="C23" s="5">
        <f t="shared" si="2"/>
        <v>8.0000000000000002E-3</v>
      </c>
      <c r="D23" s="5">
        <f t="shared" si="3"/>
        <v>7.2000000000000008E-2</v>
      </c>
    </row>
    <row r="24" spans="1:4" x14ac:dyDescent="0.15">
      <c r="A24" s="26" t="s">
        <v>14</v>
      </c>
      <c r="B24" s="5">
        <v>0.03</v>
      </c>
      <c r="C24" s="5">
        <f t="shared" si="2"/>
        <v>6.0000000000000001E-3</v>
      </c>
      <c r="D24" s="5">
        <f t="shared" si="3"/>
        <v>5.3999999999999999E-2</v>
      </c>
    </row>
    <row r="25" spans="1:4" x14ac:dyDescent="0.15">
      <c r="A25" s="26" t="s">
        <v>15</v>
      </c>
      <c r="B25" s="5">
        <v>0.02</v>
      </c>
      <c r="C25" s="5">
        <f t="shared" si="2"/>
        <v>4.0000000000000001E-3</v>
      </c>
      <c r="D25" s="5">
        <f t="shared" si="3"/>
        <v>3.6000000000000004E-2</v>
      </c>
    </row>
    <row r="26" spans="1:4" x14ac:dyDescent="0.15">
      <c r="A26" s="26" t="s">
        <v>16</v>
      </c>
      <c r="B26" s="5">
        <v>0.02</v>
      </c>
      <c r="C26" s="5">
        <f t="shared" si="2"/>
        <v>4.0000000000000001E-3</v>
      </c>
      <c r="D26" s="5">
        <f t="shared" si="3"/>
        <v>3.6000000000000004E-2</v>
      </c>
    </row>
    <row r="27" spans="1:4" ht="14" thickBot="1" x14ac:dyDescent="0.2">
      <c r="A27" s="27" t="s">
        <v>17</v>
      </c>
      <c r="B27" s="5">
        <v>0.02</v>
      </c>
      <c r="C27" s="7">
        <f t="shared" si="2"/>
        <v>4.0000000000000001E-3</v>
      </c>
      <c r="D27" s="7">
        <f t="shared" si="3"/>
        <v>3.6000000000000004E-2</v>
      </c>
    </row>
    <row r="28" spans="1:4" ht="14" thickBot="1" x14ac:dyDescent="0.2">
      <c r="A28" s="28" t="s">
        <v>26</v>
      </c>
      <c r="B28" s="9">
        <f>SUM(B22:B27)</f>
        <v>0.16</v>
      </c>
      <c r="C28" s="29">
        <f t="shared" si="2"/>
        <v>3.2000000000000001E-2</v>
      </c>
      <c r="D28" s="29">
        <f t="shared" si="3"/>
        <v>0.28800000000000003</v>
      </c>
    </row>
    <row r="29" spans="1:4" ht="14" thickTop="1" x14ac:dyDescent="0.1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59E0-95DC-45F4-B303-ABC3AA44F2B6}">
  <dimension ref="A1:D29"/>
  <sheetViews>
    <sheetView zoomScaleNormal="100" workbookViewId="0">
      <selection activeCell="H38" sqref="H38"/>
    </sheetView>
  </sheetViews>
  <sheetFormatPr baseColWidth="10" defaultRowHeight="13" x14ac:dyDescent="0.15"/>
  <cols>
    <col min="1" max="1" width="53" style="3" bestFit="1" customWidth="1"/>
    <col min="2" max="2" width="7" style="3" bestFit="1" customWidth="1"/>
    <col min="3" max="3" width="12" style="3" bestFit="1" customWidth="1"/>
    <col min="4" max="16384" width="11" style="3"/>
  </cols>
  <sheetData>
    <row r="1" spans="1:4" x14ac:dyDescent="0.15">
      <c r="A1" s="1" t="s">
        <v>21</v>
      </c>
      <c r="B1" s="2" t="s">
        <v>20</v>
      </c>
      <c r="C1" s="2" t="s">
        <v>18</v>
      </c>
      <c r="D1" s="2" t="s">
        <v>19</v>
      </c>
    </row>
    <row r="2" spans="1:4" x14ac:dyDescent="0.15">
      <c r="A2" s="4" t="s">
        <v>0</v>
      </c>
      <c r="B2" s="5">
        <v>0.03</v>
      </c>
      <c r="C2" s="5">
        <v>0</v>
      </c>
      <c r="D2" s="5">
        <f t="shared" ref="D2:D7" si="0">B2+(B2-C2)</f>
        <v>0.06</v>
      </c>
    </row>
    <row r="3" spans="1:4" x14ac:dyDescent="0.15">
      <c r="A3" s="4" t="s">
        <v>1</v>
      </c>
      <c r="B3" s="5">
        <v>0.05</v>
      </c>
      <c r="C3" s="5">
        <f t="shared" ref="C3:C8" si="1">B3/3</f>
        <v>1.6666666666666666E-2</v>
      </c>
      <c r="D3" s="5">
        <f t="shared" si="0"/>
        <v>8.3333333333333343E-2</v>
      </c>
    </row>
    <row r="4" spans="1:4" x14ac:dyDescent="0.15">
      <c r="A4" s="4" t="s">
        <v>2</v>
      </c>
      <c r="B4" s="5">
        <v>0.04</v>
      </c>
      <c r="C4" s="5">
        <f t="shared" si="1"/>
        <v>1.3333333333333334E-2</v>
      </c>
      <c r="D4" s="5">
        <f t="shared" si="0"/>
        <v>6.6666666666666666E-2</v>
      </c>
    </row>
    <row r="5" spans="1:4" x14ac:dyDescent="0.15">
      <c r="A5" s="4" t="s">
        <v>3</v>
      </c>
      <c r="B5" s="5">
        <v>0.06</v>
      </c>
      <c r="C5" s="5">
        <f t="shared" si="1"/>
        <v>0.02</v>
      </c>
      <c r="D5" s="5">
        <f t="shared" si="0"/>
        <v>9.9999999999999992E-2</v>
      </c>
    </row>
    <row r="6" spans="1:4" x14ac:dyDescent="0.15">
      <c r="A6" s="4" t="s">
        <v>4</v>
      </c>
      <c r="B6" s="5">
        <v>0.02</v>
      </c>
      <c r="C6" s="5">
        <f t="shared" si="1"/>
        <v>6.6666666666666671E-3</v>
      </c>
      <c r="D6" s="5">
        <f t="shared" si="0"/>
        <v>3.3333333333333333E-2</v>
      </c>
    </row>
    <row r="7" spans="1:4" ht="14" thickBot="1" x14ac:dyDescent="0.2">
      <c r="A7" s="6" t="s">
        <v>5</v>
      </c>
      <c r="B7" s="5">
        <v>0.04</v>
      </c>
      <c r="C7" s="7">
        <f t="shared" si="1"/>
        <v>1.3333333333333334E-2</v>
      </c>
      <c r="D7" s="7">
        <f t="shared" si="0"/>
        <v>6.6666666666666666E-2</v>
      </c>
    </row>
    <row r="8" spans="1:4" ht="14" thickBot="1" x14ac:dyDescent="0.2">
      <c r="A8" s="8" t="s">
        <v>22</v>
      </c>
      <c r="B8" s="9">
        <f>SUM(B2:B7)</f>
        <v>0.24</v>
      </c>
      <c r="C8" s="10">
        <f t="shared" si="1"/>
        <v>0.08</v>
      </c>
      <c r="D8" s="10">
        <f>B8+(B8-C8)</f>
        <v>0.39999999999999997</v>
      </c>
    </row>
    <row r="9" spans="1:4" ht="14" thickTop="1" x14ac:dyDescent="0.15">
      <c r="A9" s="11"/>
      <c r="B9" s="12"/>
      <c r="C9" s="5"/>
      <c r="D9" s="5"/>
    </row>
    <row r="10" spans="1:4" x14ac:dyDescent="0.15">
      <c r="A10" s="13" t="s">
        <v>6</v>
      </c>
      <c r="B10" s="5">
        <v>0.1</v>
      </c>
      <c r="C10" s="5">
        <f>B10/5</f>
        <v>0.02</v>
      </c>
      <c r="D10" s="5">
        <f>B10+(B10-C10)</f>
        <v>0.18</v>
      </c>
    </row>
    <row r="11" spans="1:4" x14ac:dyDescent="0.15">
      <c r="A11" s="14" t="s">
        <v>7</v>
      </c>
      <c r="B11" s="5">
        <v>0.19</v>
      </c>
      <c r="C11" s="5">
        <f>B11/5</f>
        <v>3.7999999999999999E-2</v>
      </c>
      <c r="D11" s="5">
        <f>B11+(B11-C11)</f>
        <v>0.34199999999999997</v>
      </c>
    </row>
    <row r="12" spans="1:4" x14ac:dyDescent="0.15">
      <c r="A12" s="14" t="s">
        <v>8</v>
      </c>
      <c r="B12" s="5">
        <v>0.09</v>
      </c>
      <c r="C12" s="5">
        <f>B12/5</f>
        <v>1.7999999999999999E-2</v>
      </c>
      <c r="D12" s="5">
        <f>B12+(B12-C12)</f>
        <v>0.16199999999999998</v>
      </c>
    </row>
    <row r="13" spans="1:4" ht="14" thickBot="1" x14ac:dyDescent="0.2">
      <c r="A13" s="15" t="s">
        <v>9</v>
      </c>
      <c r="B13" s="16">
        <v>0.04</v>
      </c>
      <c r="C13" s="7">
        <f>B13/5</f>
        <v>8.0000000000000002E-3</v>
      </c>
      <c r="D13" s="7">
        <f>B13+(B13-C13)</f>
        <v>7.2000000000000008E-2</v>
      </c>
    </row>
    <row r="14" spans="1:4" ht="14" thickBot="1" x14ac:dyDescent="0.2">
      <c r="A14" s="17" t="s">
        <v>23</v>
      </c>
      <c r="B14" s="18">
        <f>SUM(B10:B13)</f>
        <v>0.42</v>
      </c>
      <c r="C14" s="10">
        <f>B14/5</f>
        <v>8.3999999999999991E-2</v>
      </c>
      <c r="D14" s="10">
        <f>B14+(B14-C14)</f>
        <v>0.75600000000000001</v>
      </c>
    </row>
    <row r="15" spans="1:4" ht="14" thickTop="1" x14ac:dyDescent="0.15">
      <c r="A15" s="19"/>
      <c r="B15" s="5"/>
      <c r="C15" s="5"/>
      <c r="D15" s="5"/>
    </row>
    <row r="16" spans="1:4" ht="14" thickBot="1" x14ac:dyDescent="0.2">
      <c r="A16" s="20" t="s">
        <v>10</v>
      </c>
      <c r="B16" s="16">
        <v>0.12</v>
      </c>
      <c r="C16" s="7">
        <f>B16/5</f>
        <v>2.4E-2</v>
      </c>
      <c r="D16" s="7">
        <f>B16+(B16-C16)</f>
        <v>0.216</v>
      </c>
    </row>
    <row r="17" spans="1:4" ht="14" thickBot="1" x14ac:dyDescent="0.2">
      <c r="A17" s="17" t="s">
        <v>24</v>
      </c>
      <c r="B17" s="18">
        <f>SUM(B16)</f>
        <v>0.12</v>
      </c>
      <c r="C17" s="10">
        <f>B17/5</f>
        <v>2.4E-2</v>
      </c>
      <c r="D17" s="9">
        <f>B17+(B17-C17)</f>
        <v>0.216</v>
      </c>
    </row>
    <row r="18" spans="1:4" ht="14" thickTop="1" x14ac:dyDescent="0.15">
      <c r="A18" s="19"/>
      <c r="B18" s="5"/>
      <c r="C18" s="5"/>
      <c r="D18" s="5"/>
    </row>
    <row r="19" spans="1:4" ht="14" thickBot="1" x14ac:dyDescent="0.2">
      <c r="A19" s="21" t="s">
        <v>12</v>
      </c>
      <c r="B19" s="16">
        <v>0.03</v>
      </c>
      <c r="C19" s="7">
        <f>B19/5</f>
        <v>6.0000000000000001E-3</v>
      </c>
      <c r="D19" s="7">
        <f>B19+(B19-C19)</f>
        <v>5.3999999999999999E-2</v>
      </c>
    </row>
    <row r="20" spans="1:4" ht="14" thickBot="1" x14ac:dyDescent="0.2">
      <c r="A20" s="22" t="s">
        <v>25</v>
      </c>
      <c r="B20" s="18">
        <f>SUM(B19)</f>
        <v>0.03</v>
      </c>
      <c r="C20" s="9">
        <f>B20/3</f>
        <v>0.01</v>
      </c>
      <c r="D20" s="9">
        <f>B20+(B20-C20)</f>
        <v>4.9999999999999996E-2</v>
      </c>
    </row>
    <row r="21" spans="1:4" ht="14" thickTop="1" x14ac:dyDescent="0.15">
      <c r="A21" s="23"/>
      <c r="B21" s="5"/>
      <c r="C21" s="5"/>
      <c r="D21" s="5"/>
    </row>
    <row r="22" spans="1:4" x14ac:dyDescent="0.15">
      <c r="A22" s="24" t="s">
        <v>13</v>
      </c>
      <c r="B22" s="5">
        <v>0.03</v>
      </c>
      <c r="C22" s="5">
        <f t="shared" ref="C22:C28" si="2">B22/5</f>
        <v>6.0000000000000001E-3</v>
      </c>
      <c r="D22" s="5">
        <f t="shared" ref="D22:D28" si="3">B22+(B22-C22)</f>
        <v>5.3999999999999999E-2</v>
      </c>
    </row>
    <row r="23" spans="1:4" x14ac:dyDescent="0.15">
      <c r="A23" s="25" t="s">
        <v>11</v>
      </c>
      <c r="B23" s="5">
        <v>0.05</v>
      </c>
      <c r="C23" s="5">
        <f t="shared" si="2"/>
        <v>0.01</v>
      </c>
      <c r="D23" s="5">
        <f t="shared" si="3"/>
        <v>0.09</v>
      </c>
    </row>
    <row r="24" spans="1:4" x14ac:dyDescent="0.15">
      <c r="A24" s="26" t="s">
        <v>14</v>
      </c>
      <c r="B24" s="5">
        <v>0.04</v>
      </c>
      <c r="C24" s="5">
        <f t="shared" si="2"/>
        <v>8.0000000000000002E-3</v>
      </c>
      <c r="D24" s="5">
        <f t="shared" si="3"/>
        <v>7.2000000000000008E-2</v>
      </c>
    </row>
    <row r="25" spans="1:4" x14ac:dyDescent="0.15">
      <c r="A25" s="26" t="s">
        <v>15</v>
      </c>
      <c r="B25" s="5">
        <v>0.03</v>
      </c>
      <c r="C25" s="5">
        <f t="shared" si="2"/>
        <v>6.0000000000000001E-3</v>
      </c>
      <c r="D25" s="5">
        <f t="shared" si="3"/>
        <v>5.3999999999999999E-2</v>
      </c>
    </row>
    <row r="26" spans="1:4" x14ac:dyDescent="0.15">
      <c r="A26" s="26" t="s">
        <v>16</v>
      </c>
      <c r="B26" s="5">
        <v>0.02</v>
      </c>
      <c r="C26" s="5">
        <f t="shared" si="2"/>
        <v>4.0000000000000001E-3</v>
      </c>
      <c r="D26" s="5">
        <f t="shared" si="3"/>
        <v>3.6000000000000004E-2</v>
      </c>
    </row>
    <row r="27" spans="1:4" ht="14" thickBot="1" x14ac:dyDescent="0.2">
      <c r="A27" s="27" t="s">
        <v>17</v>
      </c>
      <c r="B27" s="5">
        <v>0.02</v>
      </c>
      <c r="C27" s="7">
        <f t="shared" si="2"/>
        <v>4.0000000000000001E-3</v>
      </c>
      <c r="D27" s="7">
        <f t="shared" si="3"/>
        <v>3.6000000000000004E-2</v>
      </c>
    </row>
    <row r="28" spans="1:4" ht="14" thickBot="1" x14ac:dyDescent="0.2">
      <c r="A28" s="28" t="s">
        <v>26</v>
      </c>
      <c r="B28" s="9">
        <f>SUM(B22:B27)</f>
        <v>0.18999999999999997</v>
      </c>
      <c r="C28" s="10">
        <f t="shared" si="2"/>
        <v>3.7999999999999992E-2</v>
      </c>
      <c r="D28" s="10">
        <f t="shared" si="3"/>
        <v>0.34199999999999997</v>
      </c>
    </row>
    <row r="29" spans="1:4" ht="14" thickTop="1" x14ac:dyDescent="0.1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balanced</vt:lpstr>
      <vt:lpstr>income</vt:lpstr>
      <vt:lpstr>growth</vt:lpstr>
    </vt:vector>
  </TitlesOfParts>
  <Manager/>
  <Company>PPCmetrics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Datenreihe Index ALM Liquide Mittel -</dc:title>
  <dc:subject>Automated Report Generation</dc:subject>
  <dc:creator>PPCmetrics AG - GO</dc:creator>
  <cp:keywords>Exported File</cp:keywords>
  <dc:description>Automated Report generation.</dc:description>
  <cp:lastModifiedBy>Microsoft Office User</cp:lastModifiedBy>
  <dcterms:created xsi:type="dcterms:W3CDTF">2019-10-03T14:27:29Z</dcterms:created>
  <dcterms:modified xsi:type="dcterms:W3CDTF">2019-12-04T14:24:59Z</dcterms:modified>
  <cp:category>Export</cp:category>
</cp:coreProperties>
</file>