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RMAYER\Documents\sarimax_var_search\stata\"/>
    </mc:Choice>
  </mc:AlternateContent>
  <bookViews>
    <workbookView xWindow="0" yWindow="0" windowWidth="13125" windowHeight="6105"/>
  </bookViews>
  <sheets>
    <sheet name="Sheet 1" sheetId="1" r:id="rId1"/>
    <sheet name="rmodel" sheetId="2" r:id="rId2"/>
    <sheet name="Sheet2" sheetId="3" r:id="rId3"/>
  </sheets>
  <calcPr calcId="171027"/>
</workbook>
</file>

<file path=xl/calcChain.xml><?xml version="1.0" encoding="utf-8"?>
<calcChain xmlns="http://schemas.openxmlformats.org/spreadsheetml/2006/main">
  <c r="I11" i="1" l="1"/>
  <c r="I10" i="1"/>
  <c r="I9" i="1"/>
  <c r="I8" i="1"/>
  <c r="R29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G99" i="1"/>
  <c r="G98" i="1"/>
  <c r="G97" i="1"/>
  <c r="G96" i="1"/>
  <c r="G95" i="1"/>
  <c r="G94" i="1"/>
  <c r="G93" i="1"/>
  <c r="G92" i="1"/>
  <c r="G91" i="1"/>
  <c r="G90" i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G6" i="1"/>
  <c r="G5" i="1"/>
  <c r="G4" i="1"/>
  <c r="G3" i="1"/>
  <c r="G2" i="1"/>
  <c r="L70" i="1"/>
  <c r="L62" i="1"/>
  <c r="L38" i="1"/>
  <c r="L22" i="1"/>
  <c r="L10" i="1"/>
  <c r="L2" i="1"/>
  <c r="K99" i="1"/>
  <c r="K98" i="1"/>
  <c r="K97" i="1"/>
  <c r="K96" i="1"/>
  <c r="K95" i="1"/>
  <c r="K94" i="1"/>
  <c r="F89" i="1"/>
  <c r="F88" i="1"/>
  <c r="R88" i="1" s="1"/>
  <c r="F87" i="1"/>
  <c r="F86" i="1"/>
  <c r="R86" i="1" s="1"/>
  <c r="F85" i="1"/>
  <c r="F84" i="1"/>
  <c r="R84" i="1" s="1"/>
  <c r="F83" i="1"/>
  <c r="F82" i="1"/>
  <c r="R82" i="1" s="1"/>
  <c r="F81" i="1"/>
  <c r="F80" i="1"/>
  <c r="R80" i="1" s="1"/>
  <c r="F79" i="1"/>
  <c r="F78" i="1"/>
  <c r="R78" i="1" s="1"/>
  <c r="F77" i="1"/>
  <c r="L77" i="1" s="1"/>
  <c r="F76" i="1"/>
  <c r="R76" i="1" s="1"/>
  <c r="F75" i="1"/>
  <c r="F74" i="1"/>
  <c r="R74" i="1" s="1"/>
  <c r="F73" i="1"/>
  <c r="F72" i="1"/>
  <c r="R72" i="1" s="1"/>
  <c r="F71" i="1"/>
  <c r="F70" i="1"/>
  <c r="R70" i="1" s="1"/>
  <c r="F69" i="1"/>
  <c r="F68" i="1"/>
  <c r="L68" i="1" s="1"/>
  <c r="F67" i="1"/>
  <c r="F66" i="1"/>
  <c r="F65" i="1"/>
  <c r="F64" i="1"/>
  <c r="R64" i="1" s="1"/>
  <c r="F63" i="1"/>
  <c r="F62" i="1"/>
  <c r="F61" i="1"/>
  <c r="R61" i="1" s="1"/>
  <c r="F60" i="1"/>
  <c r="R60" i="1" s="1"/>
  <c r="F59" i="1"/>
  <c r="F58" i="1"/>
  <c r="F57" i="1"/>
  <c r="F56" i="1"/>
  <c r="R56" i="1" s="1"/>
  <c r="F55" i="1"/>
  <c r="F54" i="1"/>
  <c r="R54" i="1" s="1"/>
  <c r="F53" i="1"/>
  <c r="F52" i="1"/>
  <c r="R52" i="1" s="1"/>
  <c r="F51" i="1"/>
  <c r="F50" i="1"/>
  <c r="F49" i="1"/>
  <c r="F48" i="1"/>
  <c r="R48" i="1" s="1"/>
  <c r="F47" i="1"/>
  <c r="F46" i="1"/>
  <c r="L46" i="1" s="1"/>
  <c r="F45" i="1"/>
  <c r="R45" i="1" s="1"/>
  <c r="F44" i="1"/>
  <c r="R44" i="1" s="1"/>
  <c r="F43" i="1"/>
  <c r="F42" i="1"/>
  <c r="F41" i="1"/>
  <c r="F40" i="1"/>
  <c r="R40" i="1" s="1"/>
  <c r="F39" i="1"/>
  <c r="F38" i="1"/>
  <c r="F37" i="1"/>
  <c r="F36" i="1"/>
  <c r="L36" i="1" s="1"/>
  <c r="F35" i="1"/>
  <c r="R35" i="1" s="1"/>
  <c r="F34" i="1"/>
  <c r="L34" i="1" s="1"/>
  <c r="F33" i="1"/>
  <c r="F32" i="1"/>
  <c r="R32" i="1" s="1"/>
  <c r="F31" i="1"/>
  <c r="R31" i="1" s="1"/>
  <c r="F30" i="1"/>
  <c r="F29" i="1"/>
  <c r="F28" i="1"/>
  <c r="R28" i="1" s="1"/>
  <c r="F27" i="1"/>
  <c r="R27" i="1" s="1"/>
  <c r="F26" i="1"/>
  <c r="R26" i="1" s="1"/>
  <c r="F25" i="1"/>
  <c r="F24" i="1"/>
  <c r="R24" i="1" s="1"/>
  <c r="F23" i="1"/>
  <c r="R23" i="1" s="1"/>
  <c r="F22" i="1"/>
  <c r="F21" i="1"/>
  <c r="F20" i="1"/>
  <c r="R20" i="1" s="1"/>
  <c r="F19" i="1"/>
  <c r="R19" i="1" s="1"/>
  <c r="F18" i="1"/>
  <c r="L18" i="1" s="1"/>
  <c r="F17" i="1"/>
  <c r="F16" i="1"/>
  <c r="R16" i="1" s="1"/>
  <c r="F15" i="1"/>
  <c r="R15" i="1" s="1"/>
  <c r="F14" i="1"/>
  <c r="F13" i="1"/>
  <c r="L13" i="1" s="1"/>
  <c r="F12" i="1"/>
  <c r="R12" i="1" s="1"/>
  <c r="F11" i="1"/>
  <c r="R11" i="1" s="1"/>
  <c r="F10" i="1"/>
  <c r="F9" i="1"/>
  <c r="F8" i="1"/>
  <c r="R8" i="1" s="1"/>
  <c r="F7" i="1"/>
  <c r="R7" i="1" s="1"/>
  <c r="F6" i="1"/>
  <c r="R6" i="1" s="1"/>
  <c r="F5" i="1"/>
  <c r="F4" i="1"/>
  <c r="R4" i="1" s="1"/>
  <c r="F3" i="1"/>
  <c r="R3" i="1" s="1"/>
  <c r="F2" i="1"/>
  <c r="R2" i="1" s="1"/>
  <c r="M36" i="1" l="1"/>
  <c r="M10" i="1"/>
  <c r="M38" i="1"/>
  <c r="L4" i="1"/>
  <c r="M8" i="1" s="1"/>
  <c r="L12" i="1"/>
  <c r="L32" i="1"/>
  <c r="L40" i="1"/>
  <c r="M40" i="1" s="1"/>
  <c r="L84" i="1"/>
  <c r="M84" i="1" s="1"/>
  <c r="L6" i="1"/>
  <c r="M6" i="1" s="1"/>
  <c r="L16" i="1"/>
  <c r="M16" i="1" s="1"/>
  <c r="L24" i="1"/>
  <c r="L44" i="1"/>
  <c r="M44" i="1" s="1"/>
  <c r="L54" i="1"/>
  <c r="L64" i="1"/>
  <c r="L76" i="1"/>
  <c r="L86" i="1"/>
  <c r="L20" i="1"/>
  <c r="L28" i="1"/>
  <c r="M28" i="1" s="1"/>
  <c r="L48" i="1"/>
  <c r="L60" i="1"/>
  <c r="M60" i="1" s="1"/>
  <c r="L80" i="1"/>
  <c r="M80" i="1" s="1"/>
  <c r="M22" i="1"/>
  <c r="L52" i="1"/>
  <c r="M52" i="1" s="1"/>
  <c r="L72" i="1"/>
  <c r="M72" i="1" s="1"/>
  <c r="S7" i="1"/>
  <c r="S15" i="1"/>
  <c r="S19" i="1"/>
  <c r="S35" i="1"/>
  <c r="L8" i="1"/>
  <c r="L26" i="1"/>
  <c r="M26" i="1" s="1"/>
  <c r="L56" i="1"/>
  <c r="M56" i="1" s="1"/>
  <c r="L78" i="1"/>
  <c r="L88" i="1"/>
  <c r="P41" i="1"/>
  <c r="Q41" i="1" s="1"/>
  <c r="P57" i="1"/>
  <c r="P25" i="1"/>
  <c r="Q25" i="1" s="1"/>
  <c r="S11" i="1"/>
  <c r="S23" i="1"/>
  <c r="S31" i="1"/>
  <c r="R43" i="1"/>
  <c r="L43" i="1"/>
  <c r="R55" i="1"/>
  <c r="L55" i="1"/>
  <c r="R59" i="1"/>
  <c r="L59" i="1"/>
  <c r="R71" i="1"/>
  <c r="L71" i="1"/>
  <c r="R79" i="1"/>
  <c r="L79" i="1"/>
  <c r="L31" i="1"/>
  <c r="J8" i="1"/>
  <c r="K12" i="1" s="1"/>
  <c r="I12" i="1" s="1"/>
  <c r="P50" i="1"/>
  <c r="Q50" i="1" s="1"/>
  <c r="R5" i="1"/>
  <c r="L5" i="1"/>
  <c r="M13" i="1"/>
  <c r="R21" i="1"/>
  <c r="L21" i="1"/>
  <c r="R25" i="1"/>
  <c r="L25" i="1"/>
  <c r="M25" i="1" s="1"/>
  <c r="R33" i="1"/>
  <c r="S33" i="1" s="1"/>
  <c r="L33" i="1"/>
  <c r="R41" i="1"/>
  <c r="L41" i="1"/>
  <c r="R49" i="1"/>
  <c r="S49" i="1" s="1"/>
  <c r="L49" i="1"/>
  <c r="R53" i="1"/>
  <c r="L53" i="1"/>
  <c r="Q57" i="1"/>
  <c r="R57" i="1"/>
  <c r="S57" i="1" s="1"/>
  <c r="L57" i="1"/>
  <c r="R65" i="1"/>
  <c r="S65" i="1" s="1"/>
  <c r="L65" i="1"/>
  <c r="R69" i="1"/>
  <c r="L69" i="1"/>
  <c r="M77" i="1"/>
  <c r="R81" i="1"/>
  <c r="L81" i="1"/>
  <c r="M81" i="1" s="1"/>
  <c r="R85" i="1"/>
  <c r="L85" i="1"/>
  <c r="M85" i="1" s="1"/>
  <c r="R89" i="1"/>
  <c r="L89" i="1"/>
  <c r="L7" i="1"/>
  <c r="P27" i="1"/>
  <c r="Q27" i="1" s="1"/>
  <c r="P35" i="1"/>
  <c r="Q35" i="1" s="1"/>
  <c r="P39" i="1"/>
  <c r="Q39" i="1" s="1"/>
  <c r="P43" i="1"/>
  <c r="Q43" i="1" s="1"/>
  <c r="P47" i="1"/>
  <c r="Q47" i="1" s="1"/>
  <c r="P51" i="1"/>
  <c r="Q51" i="1" s="1"/>
  <c r="P55" i="1"/>
  <c r="Q55" i="1" s="1"/>
  <c r="P59" i="1"/>
  <c r="Q59" i="1" s="1"/>
  <c r="P63" i="1"/>
  <c r="Q63" i="1" s="1"/>
  <c r="S6" i="1"/>
  <c r="R10" i="1"/>
  <c r="S10" i="1" s="1"/>
  <c r="R14" i="1"/>
  <c r="R18" i="1"/>
  <c r="S18" i="1" s="1"/>
  <c r="R22" i="1"/>
  <c r="S26" i="1"/>
  <c r="R30" i="1"/>
  <c r="S30" i="1" s="1"/>
  <c r="R34" i="1"/>
  <c r="R38" i="1"/>
  <c r="R42" i="1"/>
  <c r="R46" i="1"/>
  <c r="R50" i="1"/>
  <c r="S54" i="1" s="1"/>
  <c r="R58" i="1"/>
  <c r="S58" i="1" s="1"/>
  <c r="R62" i="1"/>
  <c r="R66" i="1"/>
  <c r="S70" i="1" s="1"/>
  <c r="S74" i="1"/>
  <c r="S78" i="1"/>
  <c r="S82" i="1"/>
  <c r="S86" i="1"/>
  <c r="L3" i="1"/>
  <c r="L14" i="1"/>
  <c r="M14" i="1" s="1"/>
  <c r="L19" i="1"/>
  <c r="M24" i="1"/>
  <c r="L30" i="1"/>
  <c r="L35" i="1"/>
  <c r="M35" i="1" s="1"/>
  <c r="L42" i="1"/>
  <c r="M42" i="1" s="1"/>
  <c r="L50" i="1"/>
  <c r="M50" i="1" s="1"/>
  <c r="L58" i="1"/>
  <c r="M58" i="1" s="1"/>
  <c r="L66" i="1"/>
  <c r="M66" i="1" s="1"/>
  <c r="L74" i="1"/>
  <c r="M74" i="1" s="1"/>
  <c r="L82" i="1"/>
  <c r="M82" i="1" s="1"/>
  <c r="P8" i="1"/>
  <c r="Q8" i="1" s="1"/>
  <c r="R13" i="1"/>
  <c r="R77" i="1"/>
  <c r="S27" i="1"/>
  <c r="R39" i="1"/>
  <c r="S39" i="1" s="1"/>
  <c r="L39" i="1"/>
  <c r="M39" i="1" s="1"/>
  <c r="R47" i="1"/>
  <c r="S47" i="1" s="1"/>
  <c r="L47" i="1"/>
  <c r="R63" i="1"/>
  <c r="L63" i="1"/>
  <c r="R75" i="1"/>
  <c r="S75" i="1" s="1"/>
  <c r="L75" i="1"/>
  <c r="M75" i="1" s="1"/>
  <c r="R87" i="1"/>
  <c r="L87" i="1"/>
  <c r="M87" i="1" s="1"/>
  <c r="L15" i="1"/>
  <c r="L11" i="1"/>
  <c r="M11" i="1" s="1"/>
  <c r="L27" i="1"/>
  <c r="M62" i="1"/>
  <c r="P22" i="1"/>
  <c r="Q22" i="1" s="1"/>
  <c r="P26" i="1"/>
  <c r="Q26" i="1" s="1"/>
  <c r="P38" i="1"/>
  <c r="Q38" i="1" s="1"/>
  <c r="P42" i="1"/>
  <c r="Q42" i="1" s="1"/>
  <c r="P54" i="1"/>
  <c r="Q54" i="1" s="1"/>
  <c r="P58" i="1"/>
  <c r="Q58" i="1" s="1"/>
  <c r="R51" i="1"/>
  <c r="S51" i="1" s="1"/>
  <c r="L51" i="1"/>
  <c r="R67" i="1"/>
  <c r="S67" i="1" s="1"/>
  <c r="L67" i="1"/>
  <c r="R83" i="1"/>
  <c r="S83" i="1" s="1"/>
  <c r="L83" i="1"/>
  <c r="P68" i="1"/>
  <c r="Q68" i="1" s="1"/>
  <c r="P21" i="1"/>
  <c r="Q21" i="1" s="1"/>
  <c r="P37" i="1"/>
  <c r="P53" i="1"/>
  <c r="Q53" i="1" s="1"/>
  <c r="R9" i="1"/>
  <c r="S9" i="1" s="1"/>
  <c r="L9" i="1"/>
  <c r="M9" i="1" s="1"/>
  <c r="R17" i="1"/>
  <c r="L17" i="1"/>
  <c r="M17" i="1" s="1"/>
  <c r="L29" i="1"/>
  <c r="R37" i="1"/>
  <c r="S37" i="1" s="1"/>
  <c r="Q37" i="1"/>
  <c r="L37" i="1"/>
  <c r="L45" i="1"/>
  <c r="M45" i="1" s="1"/>
  <c r="L61" i="1"/>
  <c r="M61" i="1" s="1"/>
  <c r="R73" i="1"/>
  <c r="S73" i="1" s="1"/>
  <c r="L73" i="1"/>
  <c r="L23" i="1"/>
  <c r="M23" i="1" s="1"/>
  <c r="P31" i="1"/>
  <c r="Q31" i="1" s="1"/>
  <c r="S8" i="1"/>
  <c r="S12" i="1"/>
  <c r="S16" i="1"/>
  <c r="S20" i="1"/>
  <c r="S24" i="1"/>
  <c r="S28" i="1"/>
  <c r="S32" i="1"/>
  <c r="R36" i="1"/>
  <c r="S36" i="1" s="1"/>
  <c r="S44" i="1"/>
  <c r="S48" i="1"/>
  <c r="S52" i="1"/>
  <c r="S56" i="1"/>
  <c r="S60" i="1"/>
  <c r="S64" i="1"/>
  <c r="R68" i="1"/>
  <c r="S68" i="1" s="1"/>
  <c r="S76" i="1"/>
  <c r="S80" i="1"/>
  <c r="S84" i="1"/>
  <c r="S88" i="1"/>
  <c r="P9" i="1"/>
  <c r="Q9" i="1" s="1"/>
  <c r="P11" i="1"/>
  <c r="Q11" i="1" s="1"/>
  <c r="P67" i="1"/>
  <c r="Q67" i="1" s="1"/>
  <c r="P24" i="1"/>
  <c r="Q24" i="1" s="1"/>
  <c r="P36" i="1"/>
  <c r="Q36" i="1" s="1"/>
  <c r="P40" i="1"/>
  <c r="Q40" i="1" s="1"/>
  <c r="P52" i="1"/>
  <c r="Q52" i="1" s="1"/>
  <c r="P56" i="1"/>
  <c r="Q56" i="1" s="1"/>
  <c r="P88" i="1"/>
  <c r="Q88" i="1" s="1"/>
  <c r="P89" i="1"/>
  <c r="P69" i="1"/>
  <c r="Q69" i="1" s="1"/>
  <c r="P77" i="1"/>
  <c r="Q77" i="1" s="1"/>
  <c r="P85" i="1"/>
  <c r="Q85" i="1" s="1"/>
  <c r="M18" i="1" l="1"/>
  <c r="Q89" i="1"/>
  <c r="M37" i="1"/>
  <c r="M51" i="1"/>
  <c r="M70" i="1"/>
  <c r="M15" i="1"/>
  <c r="S77" i="1"/>
  <c r="S38" i="1"/>
  <c r="S85" i="1"/>
  <c r="M69" i="1"/>
  <c r="S41" i="1"/>
  <c r="M48" i="1"/>
  <c r="M76" i="1"/>
  <c r="M49" i="1"/>
  <c r="M33" i="1"/>
  <c r="M79" i="1"/>
  <c r="M59" i="1"/>
  <c r="M43" i="1"/>
  <c r="M64" i="1"/>
  <c r="M32" i="1"/>
  <c r="S72" i="1"/>
  <c r="M67" i="1"/>
  <c r="M27" i="1"/>
  <c r="M30" i="1"/>
  <c r="S62" i="1"/>
  <c r="S46" i="1"/>
  <c r="S21" i="1"/>
  <c r="S59" i="1"/>
  <c r="S43" i="1"/>
  <c r="S61" i="1"/>
  <c r="M88" i="1"/>
  <c r="M20" i="1"/>
  <c r="M12" i="1"/>
  <c r="M68" i="1"/>
  <c r="P49" i="1"/>
  <c r="Q49" i="1" s="1"/>
  <c r="P76" i="1"/>
  <c r="Q76" i="1" s="1"/>
  <c r="M63" i="1"/>
  <c r="M53" i="1"/>
  <c r="S25" i="1"/>
  <c r="S79" i="1"/>
  <c r="P64" i="1"/>
  <c r="Q64" i="1" s="1"/>
  <c r="P48" i="1"/>
  <c r="Q48" i="1" s="1"/>
  <c r="P32" i="1"/>
  <c r="Q32" i="1" s="1"/>
  <c r="P16" i="1"/>
  <c r="Q16" i="1" s="1"/>
  <c r="S40" i="1"/>
  <c r="M73" i="1"/>
  <c r="S17" i="1"/>
  <c r="P66" i="1"/>
  <c r="Q66" i="1" s="1"/>
  <c r="P34" i="1"/>
  <c r="Q34" i="1" s="1"/>
  <c r="M86" i="1"/>
  <c r="M54" i="1"/>
  <c r="P17" i="1"/>
  <c r="Q17" i="1" s="1"/>
  <c r="S87" i="1"/>
  <c r="S63" i="1"/>
  <c r="S50" i="1"/>
  <c r="S42" i="1"/>
  <c r="S34" i="1"/>
  <c r="P23" i="1"/>
  <c r="Q23" i="1" s="1"/>
  <c r="M89" i="1"/>
  <c r="S69" i="1"/>
  <c r="M57" i="1"/>
  <c r="S53" i="1"/>
  <c r="M71" i="1"/>
  <c r="M55" i="1"/>
  <c r="S45" i="1"/>
  <c r="P33" i="1"/>
  <c r="Q33" i="1" s="1"/>
  <c r="P15" i="1"/>
  <c r="Q15" i="1" s="1"/>
  <c r="J10" i="1"/>
  <c r="K14" i="1" s="1"/>
  <c r="I14" i="1" s="1"/>
  <c r="P81" i="1"/>
  <c r="Q81" i="1" s="1"/>
  <c r="S13" i="1"/>
  <c r="M19" i="1"/>
  <c r="M7" i="1"/>
  <c r="P13" i="1"/>
  <c r="Q13" i="1" s="1"/>
  <c r="P65" i="1"/>
  <c r="Q65" i="1" s="1"/>
  <c r="P87" i="1"/>
  <c r="Q87" i="1" s="1"/>
  <c r="P12" i="1"/>
  <c r="Q12" i="1" s="1"/>
  <c r="M29" i="1"/>
  <c r="M83" i="1"/>
  <c r="M78" i="1"/>
  <c r="M46" i="1"/>
  <c r="M47" i="1"/>
  <c r="J11" i="1"/>
  <c r="K15" i="1" s="1"/>
  <c r="I15" i="1" s="1"/>
  <c r="S66" i="1"/>
  <c r="S22" i="1"/>
  <c r="S14" i="1"/>
  <c r="P10" i="1"/>
  <c r="Q10" i="1" s="1"/>
  <c r="M34" i="1"/>
  <c r="S89" i="1"/>
  <c r="S81" i="1"/>
  <c r="M65" i="1"/>
  <c r="M41" i="1"/>
  <c r="M21" i="1"/>
  <c r="S29" i="1"/>
  <c r="M31" i="1"/>
  <c r="S71" i="1"/>
  <c r="S55" i="1"/>
  <c r="P75" i="1"/>
  <c r="Q75" i="1" s="1"/>
  <c r="P80" i="1"/>
  <c r="Q80" i="1" s="1"/>
  <c r="P82" i="1"/>
  <c r="Q82" i="1" s="1"/>
  <c r="P83" i="1"/>
  <c r="Q83" i="1" s="1"/>
  <c r="P78" i="1"/>
  <c r="Q78" i="1" s="1"/>
  <c r="P79" i="1"/>
  <c r="Q79" i="1" s="1"/>
  <c r="P84" i="1"/>
  <c r="Q84" i="1" s="1"/>
  <c r="P86" i="1"/>
  <c r="Q86" i="1" s="1"/>
  <c r="P70" i="1"/>
  <c r="Q70" i="1" s="1"/>
  <c r="J12" i="1"/>
  <c r="K16" i="1" s="1"/>
  <c r="I16" i="1" s="1"/>
  <c r="J9" i="1"/>
  <c r="K13" i="1" s="1"/>
  <c r="I13" i="1" s="1"/>
  <c r="P90" i="1" l="1"/>
  <c r="P74" i="1"/>
  <c r="Q74" i="1" s="1"/>
  <c r="P60" i="1"/>
  <c r="Q60" i="1" s="1"/>
  <c r="P28" i="1"/>
  <c r="Q28" i="1" s="1"/>
  <c r="J13" i="1"/>
  <c r="K17" i="1" s="1"/>
  <c r="I17" i="1" s="1"/>
  <c r="P44" i="1"/>
  <c r="Q44" i="1" s="1"/>
  <c r="J14" i="1"/>
  <c r="K18" i="1" s="1"/>
  <c r="I18" i="1" s="1"/>
  <c r="P18" i="1"/>
  <c r="Q18" i="1" s="1"/>
  <c r="P14" i="1"/>
  <c r="Q14" i="1" s="1"/>
  <c r="P71" i="1"/>
  <c r="Q71" i="1" s="1"/>
  <c r="J16" i="1"/>
  <c r="K20" i="1" s="1"/>
  <c r="I20" i="1" s="1"/>
  <c r="J18" i="1"/>
  <c r="K22" i="1" s="1"/>
  <c r="I22" i="1" s="1"/>
  <c r="J15" i="1"/>
  <c r="K19" i="1" s="1"/>
  <c r="I19" i="1" s="1"/>
  <c r="P19" i="1" l="1"/>
  <c r="Q19" i="1" s="1"/>
  <c r="P61" i="1"/>
  <c r="Q61" i="1" s="1"/>
  <c r="P91" i="1"/>
  <c r="R90" i="1"/>
  <c r="S90" i="1" s="1"/>
  <c r="P45" i="1"/>
  <c r="Q45" i="1" s="1"/>
  <c r="P29" i="1"/>
  <c r="Q29" i="1" s="1"/>
  <c r="P72" i="1"/>
  <c r="Q72" i="1" s="1"/>
  <c r="J19" i="1"/>
  <c r="K23" i="1" s="1"/>
  <c r="I23" i="1" s="1"/>
  <c r="J22" i="1"/>
  <c r="K26" i="1" s="1"/>
  <c r="I26" i="1" s="1"/>
  <c r="J17" i="1"/>
  <c r="K21" i="1" s="1"/>
  <c r="I21" i="1" s="1"/>
  <c r="P92" i="1" l="1"/>
  <c r="R91" i="1"/>
  <c r="S91" i="1" s="1"/>
  <c r="P46" i="1"/>
  <c r="Q46" i="1" s="1"/>
  <c r="P20" i="1"/>
  <c r="Q20" i="1" s="1"/>
  <c r="J20" i="1"/>
  <c r="K24" i="1" s="1"/>
  <c r="I24" i="1" s="1"/>
  <c r="P30" i="1"/>
  <c r="Q30" i="1" s="1"/>
  <c r="P62" i="1"/>
  <c r="Q62" i="1" s="1"/>
  <c r="P73" i="1"/>
  <c r="Q73" i="1" s="1"/>
  <c r="J24" i="1"/>
  <c r="K28" i="1" s="1"/>
  <c r="I28" i="1" s="1"/>
  <c r="J26" i="1"/>
  <c r="K30" i="1" s="1"/>
  <c r="I30" i="1" s="1"/>
  <c r="J21" i="1"/>
  <c r="K25" i="1" s="1"/>
  <c r="I25" i="1" s="1"/>
  <c r="J23" i="1"/>
  <c r="K27" i="1" s="1"/>
  <c r="I27" i="1" s="1"/>
  <c r="P93" i="1" l="1"/>
  <c r="R92" i="1"/>
  <c r="S92" i="1" s="1"/>
  <c r="J27" i="1"/>
  <c r="K31" i="1" s="1"/>
  <c r="I31" i="1" s="1"/>
  <c r="J30" i="1"/>
  <c r="K34" i="1" s="1"/>
  <c r="I34" i="1" s="1"/>
  <c r="J25" i="1"/>
  <c r="K29" i="1" s="1"/>
  <c r="I29" i="1" s="1"/>
  <c r="J28" i="1"/>
  <c r="K32" i="1" s="1"/>
  <c r="I32" i="1" s="1"/>
  <c r="P94" i="1" l="1"/>
  <c r="R93" i="1"/>
  <c r="S93" i="1" s="1"/>
  <c r="J32" i="1"/>
  <c r="K36" i="1" s="1"/>
  <c r="I36" i="1" s="1"/>
  <c r="J34" i="1"/>
  <c r="K38" i="1" s="1"/>
  <c r="I38" i="1" s="1"/>
  <c r="J29" i="1"/>
  <c r="K33" i="1" s="1"/>
  <c r="I33" i="1" s="1"/>
  <c r="J31" i="1"/>
  <c r="K35" i="1" s="1"/>
  <c r="I35" i="1" s="1"/>
  <c r="P95" i="1" l="1"/>
  <c r="R94" i="1"/>
  <c r="S94" i="1" s="1"/>
  <c r="J35" i="1"/>
  <c r="K39" i="1" s="1"/>
  <c r="I39" i="1" s="1"/>
  <c r="J38" i="1"/>
  <c r="K42" i="1" s="1"/>
  <c r="I42" i="1" s="1"/>
  <c r="J33" i="1"/>
  <c r="K37" i="1" s="1"/>
  <c r="I37" i="1" s="1"/>
  <c r="J36" i="1"/>
  <c r="K40" i="1" s="1"/>
  <c r="I40" i="1" s="1"/>
  <c r="P96" i="1" l="1"/>
  <c r="R95" i="1"/>
  <c r="S95" i="1" s="1"/>
  <c r="J40" i="1"/>
  <c r="K44" i="1" s="1"/>
  <c r="I44" i="1" s="1"/>
  <c r="J42" i="1"/>
  <c r="K46" i="1" s="1"/>
  <c r="I46" i="1" s="1"/>
  <c r="J37" i="1"/>
  <c r="K41" i="1" s="1"/>
  <c r="I41" i="1" s="1"/>
  <c r="J39" i="1"/>
  <c r="K43" i="1" s="1"/>
  <c r="I43" i="1" s="1"/>
  <c r="P97" i="1" l="1"/>
  <c r="R96" i="1"/>
  <c r="S96" i="1" s="1"/>
  <c r="J43" i="1"/>
  <c r="K47" i="1" s="1"/>
  <c r="I47" i="1" s="1"/>
  <c r="J46" i="1"/>
  <c r="K50" i="1" s="1"/>
  <c r="I50" i="1" s="1"/>
  <c r="J41" i="1"/>
  <c r="K45" i="1" s="1"/>
  <c r="I45" i="1" s="1"/>
  <c r="J44" i="1"/>
  <c r="K48" i="1" s="1"/>
  <c r="I48" i="1" s="1"/>
  <c r="P98" i="1" l="1"/>
  <c r="R97" i="1"/>
  <c r="S97" i="1" s="1"/>
  <c r="J48" i="1"/>
  <c r="K52" i="1" s="1"/>
  <c r="I52" i="1" s="1"/>
  <c r="J50" i="1"/>
  <c r="K54" i="1" s="1"/>
  <c r="I54" i="1" s="1"/>
  <c r="J45" i="1"/>
  <c r="K49" i="1" s="1"/>
  <c r="I49" i="1" s="1"/>
  <c r="J47" i="1"/>
  <c r="K51" i="1" s="1"/>
  <c r="I51" i="1" s="1"/>
  <c r="P99" i="1" l="1"/>
  <c r="R99" i="1" s="1"/>
  <c r="S99" i="1" s="1"/>
  <c r="R98" i="1"/>
  <c r="S98" i="1" s="1"/>
  <c r="J51" i="1"/>
  <c r="K55" i="1" s="1"/>
  <c r="I55" i="1" s="1"/>
  <c r="J54" i="1"/>
  <c r="K58" i="1" s="1"/>
  <c r="I58" i="1" s="1"/>
  <c r="J49" i="1"/>
  <c r="K53" i="1" s="1"/>
  <c r="I53" i="1" s="1"/>
  <c r="J52" i="1"/>
  <c r="K56" i="1" s="1"/>
  <c r="I56" i="1" s="1"/>
  <c r="J56" i="1" l="1"/>
  <c r="K60" i="1" s="1"/>
  <c r="I60" i="1" s="1"/>
  <c r="J58" i="1"/>
  <c r="K62" i="1" s="1"/>
  <c r="I62" i="1" s="1"/>
  <c r="J53" i="1"/>
  <c r="K57" i="1" s="1"/>
  <c r="I57" i="1" s="1"/>
  <c r="J55" i="1"/>
  <c r="K59" i="1" s="1"/>
  <c r="I59" i="1" s="1"/>
  <c r="J59" i="1" l="1"/>
  <c r="K63" i="1" s="1"/>
  <c r="I63" i="1" s="1"/>
  <c r="J62" i="1"/>
  <c r="K66" i="1" s="1"/>
  <c r="I66" i="1" s="1"/>
  <c r="J57" i="1"/>
  <c r="K61" i="1" s="1"/>
  <c r="I61" i="1" s="1"/>
  <c r="J60" i="1"/>
  <c r="K64" i="1" s="1"/>
  <c r="I64" i="1" s="1"/>
  <c r="J64" i="1" l="1"/>
  <c r="K68" i="1" s="1"/>
  <c r="I68" i="1" s="1"/>
  <c r="J66" i="1"/>
  <c r="K70" i="1" s="1"/>
  <c r="I70" i="1" s="1"/>
  <c r="J61" i="1"/>
  <c r="K65" i="1" s="1"/>
  <c r="I65" i="1" s="1"/>
  <c r="J63" i="1"/>
  <c r="K67" i="1" s="1"/>
  <c r="I67" i="1" s="1"/>
  <c r="J67" i="1" l="1"/>
  <c r="K71" i="1" s="1"/>
  <c r="I71" i="1" s="1"/>
  <c r="J70" i="1"/>
  <c r="K74" i="1" s="1"/>
  <c r="I74" i="1" s="1"/>
  <c r="J65" i="1"/>
  <c r="K69" i="1" s="1"/>
  <c r="I69" i="1" s="1"/>
  <c r="J68" i="1"/>
  <c r="K72" i="1" s="1"/>
  <c r="I72" i="1" s="1"/>
  <c r="J72" i="1" l="1"/>
  <c r="K76" i="1" s="1"/>
  <c r="I76" i="1" s="1"/>
  <c r="J74" i="1"/>
  <c r="K78" i="1" s="1"/>
  <c r="I78" i="1" s="1"/>
  <c r="J69" i="1"/>
  <c r="K73" i="1" s="1"/>
  <c r="I73" i="1" s="1"/>
  <c r="J71" i="1"/>
  <c r="K75" i="1" s="1"/>
  <c r="I75" i="1" s="1"/>
  <c r="J75" i="1" l="1"/>
  <c r="K79" i="1" s="1"/>
  <c r="I79" i="1" s="1"/>
  <c r="J78" i="1"/>
  <c r="K82" i="1" s="1"/>
  <c r="I82" i="1" s="1"/>
  <c r="J73" i="1"/>
  <c r="K77" i="1" s="1"/>
  <c r="I77" i="1" s="1"/>
  <c r="J76" i="1"/>
  <c r="K80" i="1" s="1"/>
  <c r="I80" i="1" s="1"/>
  <c r="J80" i="1" l="1"/>
  <c r="K84" i="1" s="1"/>
  <c r="I84" i="1" s="1"/>
  <c r="J82" i="1"/>
  <c r="K86" i="1" s="1"/>
  <c r="I86" i="1" s="1"/>
  <c r="J77" i="1"/>
  <c r="K81" i="1" s="1"/>
  <c r="I81" i="1" s="1"/>
  <c r="J79" i="1"/>
  <c r="K83" i="1" s="1"/>
  <c r="I83" i="1" s="1"/>
  <c r="J83" i="1" l="1"/>
  <c r="K87" i="1" s="1"/>
  <c r="I87" i="1" s="1"/>
  <c r="J86" i="1"/>
  <c r="J81" i="1"/>
  <c r="K85" i="1" s="1"/>
  <c r="I85" i="1" s="1"/>
  <c r="J84" i="1"/>
  <c r="K88" i="1" s="1"/>
  <c r="I88" i="1" s="1"/>
  <c r="L90" i="1" l="1"/>
  <c r="M90" i="1" s="1"/>
  <c r="K90" i="1"/>
  <c r="J85" i="1"/>
  <c r="K89" i="1" s="1"/>
  <c r="I89" i="1" s="1"/>
  <c r="J89" i="1" s="1"/>
  <c r="K93" i="1" s="1"/>
  <c r="L91" i="1"/>
  <c r="J88" i="1"/>
  <c r="K92" i="1" s="1"/>
  <c r="J87" i="1"/>
  <c r="K91" i="1" s="1"/>
  <c r="M91" i="1" l="1"/>
  <c r="L92" i="1"/>
  <c r="L93" i="1" l="1"/>
  <c r="M92" i="1"/>
  <c r="L94" i="1" l="1"/>
  <c r="M93" i="1"/>
  <c r="M94" i="1" l="1"/>
  <c r="L95" i="1"/>
  <c r="L96" i="1" l="1"/>
  <c r="M95" i="1"/>
  <c r="L97" i="1" l="1"/>
  <c r="M96" i="1"/>
  <c r="L98" i="1" l="1"/>
  <c r="M97" i="1"/>
  <c r="M98" i="1" l="1"/>
  <c r="L99" i="1" l="1"/>
  <c r="M99" i="1" s="1"/>
  <c r="D82" i="1" l="1"/>
  <c r="E83" i="1" s="1"/>
  <c r="D78" i="1"/>
  <c r="E79" i="1" s="1"/>
  <c r="D66" i="1"/>
  <c r="E67" i="1" s="1"/>
  <c r="D62" i="1"/>
  <c r="E63" i="1" s="1"/>
  <c r="D50" i="1"/>
  <c r="E51" i="1" s="1"/>
  <c r="D46" i="1"/>
  <c r="E47" i="1" s="1"/>
  <c r="D34" i="1"/>
  <c r="E35" i="1" s="1"/>
  <c r="D30" i="1"/>
  <c r="E31" i="1" s="1"/>
  <c r="D18" i="1"/>
  <c r="E19" i="1" s="1"/>
  <c r="D14" i="1"/>
  <c r="E15" i="1" s="1"/>
  <c r="C88" i="1"/>
  <c r="D89" i="1" s="1"/>
  <c r="C87" i="1"/>
  <c r="D88" i="1" s="1"/>
  <c r="E89" i="1" s="1"/>
  <c r="C86" i="1"/>
  <c r="D87" i="1" s="1"/>
  <c r="E88" i="1" s="1"/>
  <c r="C85" i="1"/>
  <c r="D86" i="1" s="1"/>
  <c r="E87" i="1" s="1"/>
  <c r="C84" i="1"/>
  <c r="D85" i="1" s="1"/>
  <c r="E86" i="1" s="1"/>
  <c r="C83" i="1"/>
  <c r="D84" i="1" s="1"/>
  <c r="E85" i="1" s="1"/>
  <c r="C82" i="1"/>
  <c r="D83" i="1" s="1"/>
  <c r="E84" i="1" s="1"/>
  <c r="C81" i="1"/>
  <c r="C80" i="1"/>
  <c r="D81" i="1" s="1"/>
  <c r="E82" i="1" s="1"/>
  <c r="C79" i="1"/>
  <c r="D80" i="1" s="1"/>
  <c r="E81" i="1" s="1"/>
  <c r="C78" i="1"/>
  <c r="D79" i="1" s="1"/>
  <c r="E80" i="1" s="1"/>
  <c r="C77" i="1"/>
  <c r="C76" i="1"/>
  <c r="D77" i="1" s="1"/>
  <c r="E78" i="1" s="1"/>
  <c r="C75" i="1"/>
  <c r="D76" i="1" s="1"/>
  <c r="E77" i="1" s="1"/>
  <c r="C74" i="1"/>
  <c r="D75" i="1" s="1"/>
  <c r="E76" i="1" s="1"/>
  <c r="C73" i="1"/>
  <c r="D74" i="1" s="1"/>
  <c r="E75" i="1" s="1"/>
  <c r="C72" i="1"/>
  <c r="D73" i="1" s="1"/>
  <c r="E74" i="1" s="1"/>
  <c r="C71" i="1"/>
  <c r="D72" i="1" s="1"/>
  <c r="E73" i="1" s="1"/>
  <c r="C70" i="1"/>
  <c r="D71" i="1" s="1"/>
  <c r="E72" i="1" s="1"/>
  <c r="C69" i="1"/>
  <c r="D70" i="1" s="1"/>
  <c r="E71" i="1" s="1"/>
  <c r="C68" i="1"/>
  <c r="D69" i="1" s="1"/>
  <c r="E70" i="1" s="1"/>
  <c r="C67" i="1"/>
  <c r="D68" i="1" s="1"/>
  <c r="E69" i="1" s="1"/>
  <c r="C66" i="1"/>
  <c r="D67" i="1" s="1"/>
  <c r="E68" i="1" s="1"/>
  <c r="C65" i="1"/>
  <c r="C64" i="1"/>
  <c r="D65" i="1" s="1"/>
  <c r="E66" i="1" s="1"/>
  <c r="C63" i="1"/>
  <c r="D64" i="1" s="1"/>
  <c r="E65" i="1" s="1"/>
  <c r="C62" i="1"/>
  <c r="D63" i="1" s="1"/>
  <c r="E64" i="1" s="1"/>
  <c r="C61" i="1"/>
  <c r="C60" i="1"/>
  <c r="D61" i="1" s="1"/>
  <c r="E62" i="1" s="1"/>
  <c r="C59" i="1"/>
  <c r="D60" i="1" s="1"/>
  <c r="E61" i="1" s="1"/>
  <c r="C58" i="1"/>
  <c r="D59" i="1" s="1"/>
  <c r="E60" i="1" s="1"/>
  <c r="C57" i="1"/>
  <c r="D58" i="1" s="1"/>
  <c r="E59" i="1" s="1"/>
  <c r="C56" i="1"/>
  <c r="D57" i="1" s="1"/>
  <c r="E58" i="1" s="1"/>
  <c r="C55" i="1"/>
  <c r="D56" i="1" s="1"/>
  <c r="E57" i="1" s="1"/>
  <c r="C54" i="1"/>
  <c r="D55" i="1" s="1"/>
  <c r="E56" i="1" s="1"/>
  <c r="C53" i="1"/>
  <c r="D54" i="1" s="1"/>
  <c r="E55" i="1" s="1"/>
  <c r="C52" i="1"/>
  <c r="D53" i="1" s="1"/>
  <c r="E54" i="1" s="1"/>
  <c r="C51" i="1"/>
  <c r="D52" i="1" s="1"/>
  <c r="E53" i="1" s="1"/>
  <c r="C50" i="1"/>
  <c r="D51" i="1" s="1"/>
  <c r="E52" i="1" s="1"/>
  <c r="C49" i="1"/>
  <c r="C48" i="1"/>
  <c r="D49" i="1" s="1"/>
  <c r="E50" i="1" s="1"/>
  <c r="C47" i="1"/>
  <c r="D48" i="1" s="1"/>
  <c r="E49" i="1" s="1"/>
  <c r="C46" i="1"/>
  <c r="D47" i="1" s="1"/>
  <c r="E48" i="1" s="1"/>
  <c r="C45" i="1"/>
  <c r="C44" i="1"/>
  <c r="D45" i="1" s="1"/>
  <c r="E46" i="1" s="1"/>
  <c r="C43" i="1"/>
  <c r="D44" i="1" s="1"/>
  <c r="E45" i="1" s="1"/>
  <c r="C42" i="1"/>
  <c r="D43" i="1" s="1"/>
  <c r="E44" i="1" s="1"/>
  <c r="C41" i="1"/>
  <c r="D42" i="1" s="1"/>
  <c r="E43" i="1" s="1"/>
  <c r="C40" i="1"/>
  <c r="D41" i="1" s="1"/>
  <c r="E42" i="1" s="1"/>
  <c r="C39" i="1"/>
  <c r="D40" i="1" s="1"/>
  <c r="E41" i="1" s="1"/>
  <c r="C38" i="1"/>
  <c r="D39" i="1" s="1"/>
  <c r="E40" i="1" s="1"/>
  <c r="C37" i="1"/>
  <c r="D38" i="1" s="1"/>
  <c r="E39" i="1" s="1"/>
  <c r="C36" i="1"/>
  <c r="D37" i="1" s="1"/>
  <c r="E38" i="1" s="1"/>
  <c r="C35" i="1"/>
  <c r="D36" i="1" s="1"/>
  <c r="E37" i="1" s="1"/>
  <c r="C34" i="1"/>
  <c r="D35" i="1" s="1"/>
  <c r="E36" i="1" s="1"/>
  <c r="C33" i="1"/>
  <c r="C32" i="1"/>
  <c r="D33" i="1" s="1"/>
  <c r="E34" i="1" s="1"/>
  <c r="C31" i="1"/>
  <c r="D32" i="1" s="1"/>
  <c r="E33" i="1" s="1"/>
  <c r="C30" i="1"/>
  <c r="D31" i="1" s="1"/>
  <c r="E32" i="1" s="1"/>
  <c r="C29" i="1"/>
  <c r="C28" i="1"/>
  <c r="D29" i="1" s="1"/>
  <c r="E30" i="1" s="1"/>
  <c r="C27" i="1"/>
  <c r="D28" i="1" s="1"/>
  <c r="E29" i="1" s="1"/>
  <c r="C26" i="1"/>
  <c r="D27" i="1" s="1"/>
  <c r="E28" i="1" s="1"/>
  <c r="C25" i="1"/>
  <c r="D26" i="1" s="1"/>
  <c r="E27" i="1" s="1"/>
  <c r="C24" i="1"/>
  <c r="D25" i="1" s="1"/>
  <c r="E26" i="1" s="1"/>
  <c r="C23" i="1"/>
  <c r="D24" i="1" s="1"/>
  <c r="E25" i="1" s="1"/>
  <c r="C22" i="1"/>
  <c r="D23" i="1" s="1"/>
  <c r="E24" i="1" s="1"/>
  <c r="C21" i="1"/>
  <c r="D22" i="1" s="1"/>
  <c r="E23" i="1" s="1"/>
  <c r="C20" i="1"/>
  <c r="D21" i="1" s="1"/>
  <c r="E22" i="1" s="1"/>
  <c r="C19" i="1"/>
  <c r="D20" i="1" s="1"/>
  <c r="E21" i="1" s="1"/>
  <c r="C18" i="1"/>
  <c r="D19" i="1" s="1"/>
  <c r="E20" i="1" s="1"/>
  <c r="C17" i="1"/>
  <c r="C16" i="1"/>
  <c r="D17" i="1" s="1"/>
  <c r="E18" i="1" s="1"/>
  <c r="C15" i="1"/>
  <c r="D16" i="1" s="1"/>
  <c r="E17" i="1" s="1"/>
  <c r="C14" i="1"/>
  <c r="D15" i="1" s="1"/>
  <c r="E16" i="1" s="1"/>
  <c r="C13" i="1"/>
  <c r="C12" i="1"/>
  <c r="D13" i="1" s="1"/>
  <c r="E14" i="1" s="1"/>
  <c r="C11" i="1"/>
  <c r="D12" i="1" s="1"/>
  <c r="E13" i="1" s="1"/>
  <c r="C10" i="1"/>
  <c r="D11" i="1" s="1"/>
  <c r="E12" i="1" s="1"/>
  <c r="C9" i="1"/>
  <c r="D10" i="1" s="1"/>
  <c r="E11" i="1" s="1"/>
  <c r="C8" i="1"/>
  <c r="D9" i="1" s="1"/>
  <c r="E10" i="1" s="1"/>
  <c r="C7" i="1"/>
  <c r="D8" i="1" s="1"/>
  <c r="E9" i="1" s="1"/>
  <c r="C6" i="1"/>
  <c r="D7" i="1" s="1"/>
  <c r="E8" i="1" s="1"/>
  <c r="C89" i="1"/>
</calcChain>
</file>

<file path=xl/sharedStrings.xml><?xml version="1.0" encoding="utf-8"?>
<sst xmlns="http://schemas.openxmlformats.org/spreadsheetml/2006/main" count="115" uniqueCount="115">
  <si>
    <t>index</t>
  </si>
  <si>
    <t>chl_logrgdp_ts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</si>
  <si>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</si>
  <si>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</si>
  <si>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</si>
  <si>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</si>
  <si>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</si>
  <si>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</si>
  <si>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</si>
  <si>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</si>
  <si>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</si>
  <si>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</si>
  <si>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</si>
  <si>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</si>
  <si>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</si>
  <si>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</si>
  <si>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</si>
  <si>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</si>
  <si>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</si>
  <si>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</si>
  <si>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</si>
  <si>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</si>
  <si>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</si>
  <si>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</si>
  <si>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</si>
  <si>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</si>
  <si>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</si>
  <si>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</si>
  <si>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</si>
  <si>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</si>
  <si>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</si>
  <si>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</si>
  <si>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</si>
  <si>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</si>
  <si>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</si>
  <si>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</si>
  <si>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</si>
  <si>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</si>
  <si>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</si>
  <si>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</si>
  <si>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</si>
  <si>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</si>
  <si>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</si>
  <si>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</si>
  <si>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</si>
  <si>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</si>
  <si>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</si>
  <si>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</si>
  <si>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</si>
  <si>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</si>
  <si>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</si>
  <si>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</si>
  <si>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</si>
  <si>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</si>
  <si>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</si>
  <si>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</si>
  <si>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</si>
  <si>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</si>
  <si>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</si>
  <si>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</si>
  <si>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</si>
  <si>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</si>
  <si>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</si>
  <si>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</si>
  <si>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</si>
  <si>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</si>
  <si>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</si>
  <si>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</si>
  <si>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</si>
  <si>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</si>
  <si>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</si>
  <si>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</si>
  <si>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</si>
  <si>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</si>
  <si>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</si>
  <si>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</si>
  <si>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</si>
  <si>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</si>
  <si>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</si>
  <si>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</si>
  <si>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</si>
  <si>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</si>
  <si>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</si>
  <si>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</si>
  <si>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</si>
  <si>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</si>
  <si>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</si>
  <si>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</si>
  <si>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</si>
  <si>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</si>
  <si>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st</t>
  </si>
  <si>
    <t>R_ar1</t>
  </si>
  <si>
    <t>R_ar2</t>
  </si>
  <si>
    <t>R_sma1</t>
  </si>
  <si>
    <t>drift</t>
  </si>
  <si>
    <t>y_yoy</t>
  </si>
  <si>
    <t>y_yoy_1</t>
  </si>
  <si>
    <t>y_yoy_2</t>
  </si>
  <si>
    <t>S_ar1</t>
  </si>
  <si>
    <t>S_ar2</t>
  </si>
  <si>
    <t>S_sma1</t>
  </si>
  <si>
    <t>S_drift</t>
  </si>
  <si>
    <t>y</t>
  </si>
  <si>
    <t>y-e in R</t>
  </si>
  <si>
    <t>e in R</t>
  </si>
  <si>
    <t>e4 in R</t>
  </si>
  <si>
    <t>fyR_and_y</t>
  </si>
  <si>
    <t>Ryoy</t>
  </si>
  <si>
    <t>Rdrift</t>
  </si>
  <si>
    <t>Sdrift</t>
  </si>
  <si>
    <t>Ey in R</t>
  </si>
  <si>
    <t>Ey in S</t>
  </si>
  <si>
    <t>e in S</t>
  </si>
  <si>
    <t>Syoy</t>
  </si>
  <si>
    <t>fyS_and_y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</si>
</sst>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"/>
  <sheetViews>
    <sheetView tabSelected="1" topLeftCell="E1" workbookViewId="0">
      <pane ySplit="1" topLeftCell="A58" activePane="bottomLeft" state="frozen"/>
      <selection pane="bottomLeft" activeCell="F90" sqref="F90"/>
    </sheetView>
  </sheetViews>
  <sheetFormatPr defaultRowHeight="15" x14ac:dyDescent="0.25"/>
  <cols>
    <col min="2" max="2" width="14" bestFit="1" customWidth="1"/>
    <col min="12" max="12" width="12" bestFit="1" customWidth="1"/>
    <col min="18" max="18" width="12" bestFit="1" customWidth="1"/>
  </cols>
  <sheetData>
    <row r="1" spans="1:24" x14ac:dyDescent="0.25">
      <c r="A1" t="s">
        <v>0</v>
      </c>
      <c r="B1" t="s">
        <v>1</v>
      </c>
      <c r="C1" t="s">
        <v>95</v>
      </c>
      <c r="D1" t="s">
        <v>96</v>
      </c>
      <c r="E1" t="s">
        <v>97</v>
      </c>
      <c r="F1" t="s">
        <v>102</v>
      </c>
      <c r="G1" t="s">
        <v>108</v>
      </c>
      <c r="H1" t="s">
        <v>110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O1" t="s">
        <v>109</v>
      </c>
      <c r="P1" t="s">
        <v>111</v>
      </c>
      <c r="Q1" t="s">
        <v>112</v>
      </c>
      <c r="R1" t="s">
        <v>114</v>
      </c>
      <c r="S1" t="s">
        <v>113</v>
      </c>
    </row>
    <row r="2" spans="1:24" x14ac:dyDescent="0.25">
      <c r="A2" t="s">
        <v>2</v>
      </c>
      <c r="B2">
        <v>9.7123926970058108</v>
      </c>
      <c r="F2">
        <f>B2</f>
        <v>9.7123926970058108</v>
      </c>
      <c r="G2">
        <f>$X$16</f>
        <v>9.5121630000000006E-3</v>
      </c>
      <c r="J2">
        <v>0</v>
      </c>
      <c r="K2">
        <v>0</v>
      </c>
      <c r="L2">
        <f>F2</f>
        <v>9.7123926970058108</v>
      </c>
      <c r="O2">
        <f>$X$21</f>
        <v>3.7775000000000003E-2</v>
      </c>
      <c r="R2">
        <f t="shared" ref="R2:R8" si="0">F2</f>
        <v>9.7123926970058108</v>
      </c>
    </row>
    <row r="3" spans="1:24" x14ac:dyDescent="0.25">
      <c r="A3" t="s">
        <v>3</v>
      </c>
      <c r="B3">
        <v>9.7145012663795605</v>
      </c>
      <c r="F3">
        <f t="shared" ref="F3:F66" si="1">B3</f>
        <v>9.7145012663795605</v>
      </c>
      <c r="G3">
        <f>$X$16</f>
        <v>9.5121630000000006E-3</v>
      </c>
      <c r="J3">
        <v>0</v>
      </c>
      <c r="K3">
        <v>0</v>
      </c>
      <c r="L3">
        <f>F3</f>
        <v>9.7145012663795605</v>
      </c>
      <c r="O3">
        <f>$X$21</f>
        <v>3.7775000000000003E-2</v>
      </c>
      <c r="R3">
        <f t="shared" si="0"/>
        <v>9.7145012663795605</v>
      </c>
    </row>
    <row r="4" spans="1:24" x14ac:dyDescent="0.25">
      <c r="A4" t="s">
        <v>4</v>
      </c>
      <c r="B4">
        <v>9.6875104471549704</v>
      </c>
      <c r="F4">
        <f t="shared" si="1"/>
        <v>9.6875104471549704</v>
      </c>
      <c r="G4">
        <f>$X$16</f>
        <v>9.5121630000000006E-3</v>
      </c>
      <c r="J4">
        <v>0</v>
      </c>
      <c r="K4">
        <v>0</v>
      </c>
      <c r="L4">
        <f>F4</f>
        <v>9.6875104471549704</v>
      </c>
      <c r="O4">
        <f>$X$21</f>
        <v>3.7775000000000003E-2</v>
      </c>
      <c r="R4">
        <f t="shared" si="0"/>
        <v>9.6875104471549704</v>
      </c>
    </row>
    <row r="5" spans="1:24" x14ac:dyDescent="0.25">
      <c r="A5" t="s">
        <v>5</v>
      </c>
      <c r="B5">
        <v>9.7707862789812907</v>
      </c>
      <c r="F5">
        <f t="shared" si="1"/>
        <v>9.7707862789812907</v>
      </c>
      <c r="G5">
        <f>$X$16</f>
        <v>9.5121630000000006E-3</v>
      </c>
      <c r="J5">
        <v>0</v>
      </c>
      <c r="K5">
        <v>0</v>
      </c>
      <c r="L5">
        <f>F5</f>
        <v>9.7707862789812907</v>
      </c>
      <c r="O5">
        <f>$X$21</f>
        <v>3.7775000000000003E-2</v>
      </c>
      <c r="R5">
        <f t="shared" si="0"/>
        <v>9.7707862789812907</v>
      </c>
    </row>
    <row r="6" spans="1:24" x14ac:dyDescent="0.25">
      <c r="A6" t="s">
        <v>6</v>
      </c>
      <c r="B6">
        <v>9.7667308638416692</v>
      </c>
      <c r="C6">
        <f t="shared" ref="C6:C69" si="2">B6-B2</f>
        <v>5.4338166835858459E-2</v>
      </c>
      <c r="F6">
        <f t="shared" si="1"/>
        <v>9.7667308638416692</v>
      </c>
      <c r="G6">
        <f>$X$16</f>
        <v>9.5121630000000006E-3</v>
      </c>
      <c r="J6">
        <v>0</v>
      </c>
      <c r="K6">
        <v>0</v>
      </c>
      <c r="L6">
        <f>F6</f>
        <v>9.7667308638416692</v>
      </c>
      <c r="M6">
        <f>L6-L2</f>
        <v>5.4338166835858459E-2</v>
      </c>
      <c r="O6">
        <f>$X$21</f>
        <v>3.7775000000000003E-2</v>
      </c>
      <c r="R6">
        <f t="shared" si="0"/>
        <v>9.7667308638416692</v>
      </c>
      <c r="S6">
        <f>R6-R2</f>
        <v>5.4338166835858459E-2</v>
      </c>
    </row>
    <row r="7" spans="1:24" x14ac:dyDescent="0.25">
      <c r="A7" t="s">
        <v>7</v>
      </c>
      <c r="B7">
        <v>9.7803352236343493</v>
      </c>
      <c r="C7">
        <f t="shared" si="2"/>
        <v>6.58339572547888E-2</v>
      </c>
      <c r="D7">
        <f>C6</f>
        <v>5.4338166835858459E-2</v>
      </c>
      <c r="F7">
        <f t="shared" si="1"/>
        <v>9.7803352236343493</v>
      </c>
      <c r="G7">
        <f>$X$16</f>
        <v>9.5121630000000006E-3</v>
      </c>
      <c r="J7">
        <v>0</v>
      </c>
      <c r="K7">
        <v>0</v>
      </c>
      <c r="L7">
        <f>F7</f>
        <v>9.7803352236343493</v>
      </c>
      <c r="M7">
        <f t="shared" ref="M7:M70" si="3">L7-L3</f>
        <v>6.58339572547888E-2</v>
      </c>
      <c r="O7">
        <f>$X$21</f>
        <v>3.7775000000000003E-2</v>
      </c>
      <c r="R7">
        <f t="shared" si="0"/>
        <v>9.7803352236343493</v>
      </c>
      <c r="S7">
        <f t="shared" ref="S7:S70" si="4">R7-R3</f>
        <v>6.58339572547888E-2</v>
      </c>
    </row>
    <row r="8" spans="1:24" x14ac:dyDescent="0.25">
      <c r="A8" t="s">
        <v>8</v>
      </c>
      <c r="B8">
        <v>9.7657803200863906</v>
      </c>
      <c r="C8">
        <f t="shared" si="2"/>
        <v>7.8269872931420181E-2</v>
      </c>
      <c r="D8">
        <f t="shared" ref="D8:E71" si="5">C7</f>
        <v>6.58339572547888E-2</v>
      </c>
      <c r="E8">
        <f>D7</f>
        <v>5.4338166835858459E-2</v>
      </c>
      <c r="F8">
        <f t="shared" si="1"/>
        <v>9.7657803200863906</v>
      </c>
      <c r="G8">
        <f>$X$16</f>
        <v>9.5121630000000006E-3</v>
      </c>
      <c r="H8">
        <f>G8 + $U$16*F7 + $V$16*F6 + F4 - $U$16*F3 - $V$16*F2</f>
        <v>9.7589296708332398</v>
      </c>
      <c r="I8">
        <f>H8 + $W$16*K8</f>
        <v>9.7589296708332398</v>
      </c>
      <c r="J8">
        <f>F8-I8</f>
        <v>6.8506492531508201E-3</v>
      </c>
      <c r="K8">
        <v>0</v>
      </c>
      <c r="L8">
        <f>F8</f>
        <v>9.7657803200863906</v>
      </c>
      <c r="M8">
        <f t="shared" si="3"/>
        <v>7.8269872931420181E-2</v>
      </c>
      <c r="O8">
        <f>$X$21</f>
        <v>3.7775000000000003E-2</v>
      </c>
      <c r="P8" t="e">
        <f>O8 + $U$21*#REF! + $V$21*#REF! +#REF! - $U$21*#REF! - $V$21*#REF!</f>
        <v>#REF!</v>
      </c>
      <c r="Q8" t="e">
        <f>F8-P8</f>
        <v>#REF!</v>
      </c>
      <c r="R8">
        <f>F8</f>
        <v>9.7657803200863906</v>
      </c>
      <c r="S8">
        <f t="shared" si="4"/>
        <v>7.8269872931420181E-2</v>
      </c>
    </row>
    <row r="9" spans="1:24" x14ac:dyDescent="0.25">
      <c r="A9" t="s">
        <v>9</v>
      </c>
      <c r="B9">
        <v>9.8578751126020592</v>
      </c>
      <c r="C9">
        <f t="shared" si="2"/>
        <v>8.7088833620768469E-2</v>
      </c>
      <c r="D9">
        <f t="shared" si="5"/>
        <v>7.8269872931420181E-2</v>
      </c>
      <c r="E9">
        <f t="shared" si="5"/>
        <v>6.58339572547888E-2</v>
      </c>
      <c r="F9">
        <f t="shared" si="1"/>
        <v>9.8578751126020592</v>
      </c>
      <c r="G9">
        <f>$X$16</f>
        <v>9.5121630000000006E-3</v>
      </c>
      <c r="H9">
        <f>G9 + $U$16*F8 + $V$16*F7 + F5 - $U$16*F4 - $V$16*F3</f>
        <v>9.8533831937882947</v>
      </c>
      <c r="I9">
        <f t="shared" ref="I9:I72" si="6">H9 + $W$16*K9</f>
        <v>9.8533831937882947</v>
      </c>
      <c r="J9">
        <f>F9-I9</f>
        <v>4.4919188137644284E-3</v>
      </c>
      <c r="K9">
        <v>0</v>
      </c>
      <c r="L9">
        <f>F9</f>
        <v>9.8578751126020592</v>
      </c>
      <c r="M9">
        <f t="shared" si="3"/>
        <v>8.7088833620768469E-2</v>
      </c>
      <c r="O9">
        <f>$X$21</f>
        <v>3.7775000000000003E-2</v>
      </c>
      <c r="P9" t="e">
        <f>O9 + $U$21*#REF! + $V$21*#REF! +#REF! - $U$21*#REF! - $V$21*#REF!</f>
        <v>#REF!</v>
      </c>
      <c r="Q9" t="e">
        <f>F9-P9</f>
        <v>#REF!</v>
      </c>
      <c r="R9">
        <f>F9</f>
        <v>9.8578751126020592</v>
      </c>
      <c r="S9">
        <f t="shared" si="4"/>
        <v>8.7088833620768469E-2</v>
      </c>
    </row>
    <row r="10" spans="1:24" x14ac:dyDescent="0.25">
      <c r="A10" t="s">
        <v>10</v>
      </c>
      <c r="B10">
        <v>9.8425844034237393</v>
      </c>
      <c r="C10">
        <f t="shared" si="2"/>
        <v>7.5853539582070084E-2</v>
      </c>
      <c r="D10">
        <f t="shared" si="5"/>
        <v>8.7088833620768469E-2</v>
      </c>
      <c r="E10">
        <f t="shared" si="5"/>
        <v>7.8269872931420181E-2</v>
      </c>
      <c r="F10">
        <f t="shared" si="1"/>
        <v>9.8425844034237393</v>
      </c>
      <c r="G10">
        <f>$X$16</f>
        <v>9.5121630000000006E-3</v>
      </c>
      <c r="H10">
        <f>G10 + $U$16*F9 + $V$16*F8 + F6 - $U$16*F5 - $V$16*F4</f>
        <v>9.855457946296788</v>
      </c>
      <c r="I10">
        <f t="shared" si="6"/>
        <v>9.855457946296788</v>
      </c>
      <c r="J10">
        <f>F10-I10</f>
        <v>-1.2873542873048649E-2</v>
      </c>
      <c r="K10">
        <v>0</v>
      </c>
      <c r="L10">
        <f>F10</f>
        <v>9.8425844034237393</v>
      </c>
      <c r="M10">
        <f t="shared" si="3"/>
        <v>7.5853539582070084E-2</v>
      </c>
      <c r="O10">
        <f>$X$21</f>
        <v>3.7775000000000003E-2</v>
      </c>
      <c r="P10" t="e">
        <f>O10 + $U$21*#REF! + $V$21*#REF! +#REF! - $U$21*#REF! - $V$21*#REF!</f>
        <v>#REF!</v>
      </c>
      <c r="Q10" t="e">
        <f>F10-P10</f>
        <v>#REF!</v>
      </c>
      <c r="R10">
        <f>F10</f>
        <v>9.8425844034237393</v>
      </c>
      <c r="S10">
        <f t="shared" si="4"/>
        <v>7.5853539582070084E-2</v>
      </c>
    </row>
    <row r="11" spans="1:24" x14ac:dyDescent="0.25">
      <c r="A11" t="s">
        <v>11</v>
      </c>
      <c r="B11">
        <v>9.8487324903293594</v>
      </c>
      <c r="C11">
        <f t="shared" si="2"/>
        <v>6.8397266695010117E-2</v>
      </c>
      <c r="D11">
        <f t="shared" si="5"/>
        <v>7.5853539582070084E-2</v>
      </c>
      <c r="E11">
        <f t="shared" si="5"/>
        <v>8.7088833620768469E-2</v>
      </c>
      <c r="F11">
        <f t="shared" si="1"/>
        <v>9.8487324903293594</v>
      </c>
      <c r="G11">
        <f>$X$16</f>
        <v>9.5121630000000006E-3</v>
      </c>
      <c r="H11">
        <f>G11 + $U$16*F10 + $V$16*F9 + F7 - $U$16*F6 - $V$16*F5</f>
        <v>9.8509094161206061</v>
      </c>
      <c r="I11">
        <f t="shared" si="6"/>
        <v>9.8509094161206061</v>
      </c>
      <c r="J11">
        <f>F11-I11</f>
        <v>-2.176925791246731E-3</v>
      </c>
      <c r="K11">
        <v>0</v>
      </c>
      <c r="L11">
        <f>F11</f>
        <v>9.8487324903293594</v>
      </c>
      <c r="M11">
        <f t="shared" si="3"/>
        <v>6.8397266695010117E-2</v>
      </c>
      <c r="O11">
        <f>$X$21</f>
        <v>3.7775000000000003E-2</v>
      </c>
      <c r="P11" t="e">
        <f>O11 + $U$21*#REF! + $V$21*#REF! +#REF! - $U$21*#REF! - $V$21*#REF!</f>
        <v>#REF!</v>
      </c>
      <c r="Q11" t="e">
        <f>F11-P11</f>
        <v>#REF!</v>
      </c>
      <c r="R11">
        <f>F11</f>
        <v>9.8487324903293594</v>
      </c>
      <c r="S11">
        <f t="shared" si="4"/>
        <v>6.8397266695010117E-2</v>
      </c>
    </row>
    <row r="12" spans="1:24" x14ac:dyDescent="0.25">
      <c r="A12" t="s">
        <v>12</v>
      </c>
      <c r="B12">
        <v>9.8062296185116509</v>
      </c>
      <c r="C12">
        <f t="shared" si="2"/>
        <v>4.0449298425260238E-2</v>
      </c>
      <c r="D12">
        <f t="shared" si="5"/>
        <v>6.8397266695010117E-2</v>
      </c>
      <c r="E12">
        <f t="shared" si="5"/>
        <v>7.5853539582070084E-2</v>
      </c>
      <c r="F12">
        <f t="shared" si="1"/>
        <v>9.8062296185116509</v>
      </c>
      <c r="G12">
        <f>$X$16</f>
        <v>9.5121630000000006E-3</v>
      </c>
      <c r="H12">
        <f>G12 + $U$16*F11 + $V$16*F10 + F8 - $U$16*F7 - $V$16*F6</f>
        <v>9.8314739256121229</v>
      </c>
      <c r="I12">
        <f t="shared" si="6"/>
        <v>9.8276215102877948</v>
      </c>
      <c r="J12">
        <f>F12-I12</f>
        <v>-2.1391891776143979E-2</v>
      </c>
      <c r="K12">
        <f>J8</f>
        <v>6.8506492531508201E-3</v>
      </c>
      <c r="L12">
        <f>F12</f>
        <v>9.8062296185116509</v>
      </c>
      <c r="M12">
        <f t="shared" si="3"/>
        <v>4.0449298425260238E-2</v>
      </c>
      <c r="O12">
        <f>$X$21</f>
        <v>3.7775000000000003E-2</v>
      </c>
      <c r="P12" t="e">
        <f>O12 + $U$21*#REF! + $V$21*#REF! +#REF! - $U$21*#REF! - $V$21*#REF!</f>
        <v>#REF!</v>
      </c>
      <c r="Q12" t="e">
        <f>F12-P12</f>
        <v>#REF!</v>
      </c>
      <c r="R12">
        <f>F12</f>
        <v>9.8062296185116509</v>
      </c>
      <c r="S12">
        <f t="shared" si="4"/>
        <v>4.0449298425260238E-2</v>
      </c>
    </row>
    <row r="13" spans="1:24" x14ac:dyDescent="0.25">
      <c r="A13" t="s">
        <v>13</v>
      </c>
      <c r="B13">
        <v>9.8448802333408896</v>
      </c>
      <c r="C13">
        <f t="shared" si="2"/>
        <v>-1.2994879261169601E-2</v>
      </c>
      <c r="D13">
        <f t="shared" si="5"/>
        <v>4.0449298425260238E-2</v>
      </c>
      <c r="E13">
        <f t="shared" si="5"/>
        <v>6.8397266695010117E-2</v>
      </c>
      <c r="F13">
        <f t="shared" si="1"/>
        <v>9.8448802333408896</v>
      </c>
      <c r="G13">
        <f>$X$16</f>
        <v>9.5121630000000006E-3</v>
      </c>
      <c r="H13">
        <f>G13 + $U$16*F12 + $V$16*F11 + F9 - $U$16*F8 - $V$16*F7</f>
        <v>9.8907405018790246</v>
      </c>
      <c r="I13">
        <f t="shared" si="6"/>
        <v>9.8882145023373287</v>
      </c>
      <c r="J13">
        <f>F13-I13</f>
        <v>-4.3334268996439107E-2</v>
      </c>
      <c r="K13">
        <f t="shared" ref="K13:K76" si="7">J9</f>
        <v>4.4919188137644284E-3</v>
      </c>
      <c r="L13">
        <f>F13</f>
        <v>9.8448802333408896</v>
      </c>
      <c r="M13">
        <f t="shared" si="3"/>
        <v>-1.2994879261169601E-2</v>
      </c>
      <c r="O13">
        <f>$X$21</f>
        <v>3.7775000000000003E-2</v>
      </c>
      <c r="P13" t="e">
        <f>O13 + $U$21*#REF! + $V$21*#REF! +#REF! - $U$21*#REF! - $V$21*#REF!</f>
        <v>#REF!</v>
      </c>
      <c r="Q13" t="e">
        <f>F13-P13</f>
        <v>#REF!</v>
      </c>
      <c r="R13">
        <f>F13</f>
        <v>9.8448802333408896</v>
      </c>
      <c r="S13">
        <f t="shared" si="4"/>
        <v>-1.2994879261169601E-2</v>
      </c>
    </row>
    <row r="14" spans="1:24" x14ac:dyDescent="0.25">
      <c r="A14" t="s">
        <v>14</v>
      </c>
      <c r="B14">
        <v>9.8169508757008703</v>
      </c>
      <c r="C14">
        <f t="shared" si="2"/>
        <v>-2.5633527722868976E-2</v>
      </c>
      <c r="D14">
        <f t="shared" si="5"/>
        <v>-1.2994879261169601E-2</v>
      </c>
      <c r="E14">
        <f t="shared" si="5"/>
        <v>4.0449298425260238E-2</v>
      </c>
      <c r="F14">
        <f t="shared" si="1"/>
        <v>9.8169508757008703</v>
      </c>
      <c r="G14">
        <f>$X$16</f>
        <v>9.5121630000000006E-3</v>
      </c>
      <c r="H14">
        <f>G14 + $U$16*F13 + $V$16*F12 + F10 - $U$16*F9 - $V$16*F8</f>
        <v>9.818414498732162</v>
      </c>
      <c r="I14">
        <f t="shared" si="6"/>
        <v>9.8256538467136281</v>
      </c>
      <c r="J14">
        <f>F14-I14</f>
        <v>-8.7029710127577431E-3</v>
      </c>
      <c r="K14">
        <f t="shared" si="7"/>
        <v>-1.2873542873048649E-2</v>
      </c>
      <c r="L14">
        <f>F14</f>
        <v>9.8169508757008703</v>
      </c>
      <c r="M14">
        <f t="shared" si="3"/>
        <v>-2.5633527722868976E-2</v>
      </c>
      <c r="O14">
        <f>$X$21</f>
        <v>3.7775000000000003E-2</v>
      </c>
      <c r="P14" t="e">
        <f>O14 + $U$21*#REF! + $V$21*#REF! +#REF! - $U$21*#REF! - $V$21*#REF!</f>
        <v>#REF!</v>
      </c>
      <c r="Q14" t="e">
        <f>F14-P14</f>
        <v>#REF!</v>
      </c>
      <c r="R14">
        <f>F14</f>
        <v>9.8169508757008703</v>
      </c>
      <c r="S14">
        <f t="shared" si="4"/>
        <v>-2.5633527722868976E-2</v>
      </c>
    </row>
    <row r="15" spans="1:24" x14ac:dyDescent="0.25">
      <c r="A15" t="s">
        <v>15</v>
      </c>
      <c r="B15">
        <v>9.8122062224694009</v>
      </c>
      <c r="C15">
        <f t="shared" si="2"/>
        <v>-3.6526267859958494E-2</v>
      </c>
      <c r="D15">
        <f t="shared" si="5"/>
        <v>-2.5633527722868976E-2</v>
      </c>
      <c r="E15">
        <f t="shared" si="5"/>
        <v>-1.2994879261169601E-2</v>
      </c>
      <c r="F15">
        <f t="shared" si="1"/>
        <v>9.8122062224694009</v>
      </c>
      <c r="G15">
        <f>$X$16</f>
        <v>9.5121630000000006E-3</v>
      </c>
      <c r="H15">
        <f>G15 + $U$16*F14 + $V$16*F13 + F11 - $U$16*F10 - $V$16*F9</f>
        <v>9.8307168226454316</v>
      </c>
      <c r="I15">
        <f t="shared" si="6"/>
        <v>9.831941001838997</v>
      </c>
      <c r="J15">
        <f>F15-I15</f>
        <v>-1.9734779369596112E-2</v>
      </c>
      <c r="K15">
        <f t="shared" si="7"/>
        <v>-2.176925791246731E-3</v>
      </c>
      <c r="L15">
        <f>F15</f>
        <v>9.8122062224694009</v>
      </c>
      <c r="M15">
        <f t="shared" si="3"/>
        <v>-3.6526267859958494E-2</v>
      </c>
      <c r="O15">
        <f>$X$21</f>
        <v>3.7775000000000003E-2</v>
      </c>
      <c r="P15" t="e">
        <f>O15 + $U$21*#REF! + $V$21*#REF! +#REF! - $U$21*#REF! - $V$21*#REF!</f>
        <v>#REF!</v>
      </c>
      <c r="Q15" t="e">
        <f>F15-P15</f>
        <v>#REF!</v>
      </c>
      <c r="R15">
        <f>F15</f>
        <v>9.8122062224694009</v>
      </c>
      <c r="S15">
        <f t="shared" si="4"/>
        <v>-3.6526267859958494E-2</v>
      </c>
      <c r="U15" t="s">
        <v>91</v>
      </c>
      <c r="V15" t="s">
        <v>92</v>
      </c>
      <c r="W15" t="s">
        <v>93</v>
      </c>
      <c r="X15" t="s">
        <v>94</v>
      </c>
    </row>
    <row r="16" spans="1:24" x14ac:dyDescent="0.25">
      <c r="A16" t="s">
        <v>16</v>
      </c>
      <c r="B16">
        <v>9.7981195469017095</v>
      </c>
      <c r="C16">
        <f t="shared" si="2"/>
        <v>-8.1100716099413717E-3</v>
      </c>
      <c r="D16">
        <f t="shared" si="5"/>
        <v>-3.6526267859958494E-2</v>
      </c>
      <c r="E16">
        <f t="shared" si="5"/>
        <v>-2.5633527722868976E-2</v>
      </c>
      <c r="F16">
        <f t="shared" si="1"/>
        <v>9.7981195469017095</v>
      </c>
      <c r="G16">
        <f>$X$16</f>
        <v>9.5121630000000006E-3</v>
      </c>
      <c r="H16">
        <f>G16 + $U$16*F15 + $V$16*F14 + F12 - $U$16*F11 - $V$16*F10</f>
        <v>9.7795008720178274</v>
      </c>
      <c r="I16">
        <f t="shared" si="6"/>
        <v>9.7915304547113049</v>
      </c>
      <c r="J16">
        <f>F16-I16</f>
        <v>6.5890921904045996E-3</v>
      </c>
      <c r="K16">
        <f t="shared" si="7"/>
        <v>-2.1391891776143979E-2</v>
      </c>
      <c r="L16">
        <f>F16</f>
        <v>9.7981195469017095</v>
      </c>
      <c r="M16">
        <f t="shared" si="3"/>
        <v>-8.1100716099413717E-3</v>
      </c>
      <c r="O16">
        <f>$X$21</f>
        <v>3.7775000000000003E-2</v>
      </c>
      <c r="P16" t="e">
        <f>O16 + $U$21*#REF! + $V$21*#REF! +#REF! - $U$21*#REF! - $V$21*#REF!</f>
        <v>#REF!</v>
      </c>
      <c r="Q16" t="e">
        <f>F16-P16</f>
        <v>#REF!</v>
      </c>
      <c r="R16">
        <f>F16</f>
        <v>9.7981195469017095</v>
      </c>
      <c r="S16">
        <f t="shared" si="4"/>
        <v>-8.1100716099413717E-3</v>
      </c>
      <c r="U16">
        <v>1.286508709</v>
      </c>
      <c r="V16">
        <v>-0.41939027400000001</v>
      </c>
      <c r="W16">
        <v>-0.56234309800000004</v>
      </c>
      <c r="X16">
        <v>9.5121630000000006E-3</v>
      </c>
    </row>
    <row r="17" spans="1:24" x14ac:dyDescent="0.25">
      <c r="A17" t="s">
        <v>17</v>
      </c>
      <c r="B17">
        <v>9.8962312927043694</v>
      </c>
      <c r="C17">
        <f t="shared" si="2"/>
        <v>5.1351059363479834E-2</v>
      </c>
      <c r="D17">
        <f t="shared" si="5"/>
        <v>-8.1100716099413717E-3</v>
      </c>
      <c r="E17">
        <f t="shared" si="5"/>
        <v>-3.6526267859958494E-2</v>
      </c>
      <c r="F17">
        <f t="shared" si="1"/>
        <v>9.8962312927043694</v>
      </c>
      <c r="G17">
        <f>$X$16</f>
        <v>9.5121630000000006E-3</v>
      </c>
      <c r="H17">
        <f>G17 + $U$16*F16 + $V$16*F15 + F13 - $U$16*F12 - $V$16*F11</f>
        <v>9.8592774800700731</v>
      </c>
      <c r="I17">
        <f t="shared" si="6"/>
        <v>9.8836462071470965</v>
      </c>
      <c r="J17">
        <f>F17-I17</f>
        <v>1.258508555727289E-2</v>
      </c>
      <c r="K17">
        <f t="shared" si="7"/>
        <v>-4.3334268996439107E-2</v>
      </c>
      <c r="L17">
        <f>F17</f>
        <v>9.8962312927043694</v>
      </c>
      <c r="M17">
        <f t="shared" si="3"/>
        <v>5.1351059363479834E-2</v>
      </c>
      <c r="O17">
        <f>$X$21</f>
        <v>3.7775000000000003E-2</v>
      </c>
      <c r="P17" t="e">
        <f>O17 + $U$21*#REF! + $V$21*#REF! +#REF! - $U$21*#REF! - $V$21*#REF!</f>
        <v>#REF!</v>
      </c>
      <c r="Q17" t="e">
        <f>F17-P17</f>
        <v>#REF!</v>
      </c>
      <c r="R17">
        <f>F17</f>
        <v>9.8962312927043694</v>
      </c>
      <c r="S17">
        <f t="shared" si="4"/>
        <v>5.1351059363479834E-2</v>
      </c>
    </row>
    <row r="18" spans="1:24" x14ac:dyDescent="0.25">
      <c r="A18" t="s">
        <v>18</v>
      </c>
      <c r="B18">
        <v>9.8776803542317406</v>
      </c>
      <c r="C18">
        <f t="shared" si="2"/>
        <v>6.0729478530870296E-2</v>
      </c>
      <c r="D18">
        <f t="shared" si="5"/>
        <v>5.1351059363479834E-2</v>
      </c>
      <c r="E18">
        <f t="shared" si="5"/>
        <v>-8.1100716099413717E-3</v>
      </c>
      <c r="F18">
        <f t="shared" si="1"/>
        <v>9.8776803542317406</v>
      </c>
      <c r="G18">
        <f>$X$16</f>
        <v>9.5121630000000006E-3</v>
      </c>
      <c r="H18">
        <f>G18 + $U$16*F17 + $V$16*F16 + F14 - $U$16*F13 - $V$16*F12</f>
        <v>9.8959279089430154</v>
      </c>
      <c r="I18">
        <f t="shared" si="6"/>
        <v>9.900821964624134</v>
      </c>
      <c r="J18">
        <f>F18-I18</f>
        <v>-2.3141610392393375E-2</v>
      </c>
      <c r="K18">
        <f t="shared" si="7"/>
        <v>-8.7029710127577431E-3</v>
      </c>
      <c r="L18">
        <f>F18</f>
        <v>9.8776803542317406</v>
      </c>
      <c r="M18">
        <f t="shared" si="3"/>
        <v>6.0729478530870296E-2</v>
      </c>
      <c r="O18">
        <f>$X$21</f>
        <v>3.7775000000000003E-2</v>
      </c>
      <c r="P18" t="e">
        <f>O18 + $U$21*#REF! + $V$21*#REF! +#REF! - $U$21*#REF! - $V$21*#REF!</f>
        <v>#REF!</v>
      </c>
      <c r="Q18" t="e">
        <f>F18-P18</f>
        <v>#REF!</v>
      </c>
      <c r="R18">
        <f>F18</f>
        <v>9.8776803542317406</v>
      </c>
      <c r="S18">
        <f t="shared" si="4"/>
        <v>6.0729478530870296E-2</v>
      </c>
    </row>
    <row r="19" spans="1:24" x14ac:dyDescent="0.25">
      <c r="A19" t="s">
        <v>19</v>
      </c>
      <c r="B19">
        <v>9.8716638160126493</v>
      </c>
      <c r="C19">
        <f t="shared" si="2"/>
        <v>5.9457593543248421E-2</v>
      </c>
      <c r="D19">
        <f t="shared" si="5"/>
        <v>6.0729478530870296E-2</v>
      </c>
      <c r="E19">
        <f t="shared" si="5"/>
        <v>5.1351059363479834E-2</v>
      </c>
      <c r="F19">
        <f t="shared" si="1"/>
        <v>9.8716638160126493</v>
      </c>
      <c r="G19">
        <f>$X$16</f>
        <v>9.5121630000000006E-3</v>
      </c>
      <c r="H19">
        <f>G19 + $U$16*F18 + $V$16*F17 + F15 - $U$16*F14 - $V$16*F13</f>
        <v>9.8783112536357507</v>
      </c>
      <c r="I19">
        <f t="shared" si="6"/>
        <v>9.8894089706047961</v>
      </c>
      <c r="J19">
        <f>F19-I19</f>
        <v>-1.7745154592146761E-2</v>
      </c>
      <c r="K19">
        <f t="shared" si="7"/>
        <v>-1.9734779369596112E-2</v>
      </c>
      <c r="L19">
        <f>F19</f>
        <v>9.8716638160126493</v>
      </c>
      <c r="M19">
        <f t="shared" si="3"/>
        <v>5.9457593543248421E-2</v>
      </c>
      <c r="O19">
        <f>$X$21</f>
        <v>3.7775000000000003E-2</v>
      </c>
      <c r="P19" t="e">
        <f>O19 + $U$21*#REF! + $V$21*#REF! +#REF! - $U$21*#REF! - $V$21*#REF!</f>
        <v>#REF!</v>
      </c>
      <c r="Q19" t="e">
        <f>F19-P19</f>
        <v>#REF!</v>
      </c>
      <c r="R19">
        <f>F19</f>
        <v>9.8716638160126493</v>
      </c>
      <c r="S19">
        <f t="shared" si="4"/>
        <v>5.9457593543248421E-2</v>
      </c>
    </row>
    <row r="20" spans="1:24" x14ac:dyDescent="0.25">
      <c r="A20" t="s">
        <v>20</v>
      </c>
      <c r="B20">
        <v>9.8512560295602096</v>
      </c>
      <c r="C20">
        <f t="shared" si="2"/>
        <v>5.3136482658500128E-2</v>
      </c>
      <c r="D20">
        <f t="shared" si="5"/>
        <v>5.9457593543248421E-2</v>
      </c>
      <c r="E20">
        <f t="shared" si="5"/>
        <v>6.0729478530870296E-2</v>
      </c>
      <c r="F20">
        <f t="shared" si="1"/>
        <v>9.8512560295602096</v>
      </c>
      <c r="G20">
        <f>$X$16</f>
        <v>9.5121630000000006E-3</v>
      </c>
      <c r="H20">
        <f>G20 + $U$16*F19 + $V$16*F18 + F16 - $U$16*F15 - $V$16*F14</f>
        <v>9.858655069170343</v>
      </c>
      <c r="I20">
        <f t="shared" si="6"/>
        <v>9.8549497386549838</v>
      </c>
      <c r="J20">
        <f>F20-I20</f>
        <v>-3.693709094774178E-3</v>
      </c>
      <c r="K20">
        <f t="shared" si="7"/>
        <v>6.5890921904045996E-3</v>
      </c>
      <c r="L20">
        <f>F20</f>
        <v>9.8512560295602096</v>
      </c>
      <c r="M20">
        <f t="shared" si="3"/>
        <v>5.3136482658500128E-2</v>
      </c>
      <c r="O20">
        <f>$X$21</f>
        <v>3.7775000000000003E-2</v>
      </c>
      <c r="P20" t="e">
        <f>O20 + $U$21*#REF! + $V$21*#REF! +#REF! - $U$21*#REF! - $V$21*#REF!</f>
        <v>#REF!</v>
      </c>
      <c r="Q20" t="e">
        <f>F20-P20</f>
        <v>#REF!</v>
      </c>
      <c r="R20">
        <f>F20</f>
        <v>9.8512560295602096</v>
      </c>
      <c r="S20">
        <f t="shared" si="4"/>
        <v>5.3136482658500128E-2</v>
      </c>
      <c r="U20" t="s">
        <v>98</v>
      </c>
      <c r="V20" t="s">
        <v>99</v>
      </c>
      <c r="W20" t="s">
        <v>100</v>
      </c>
      <c r="X20" t="s">
        <v>101</v>
      </c>
    </row>
    <row r="21" spans="1:24" x14ac:dyDescent="0.25">
      <c r="A21" t="s">
        <v>21</v>
      </c>
      <c r="B21">
        <v>9.9317043752888505</v>
      </c>
      <c r="C21">
        <f t="shared" si="2"/>
        <v>3.5473082584481119E-2</v>
      </c>
      <c r="D21">
        <f t="shared" si="5"/>
        <v>5.3136482658500128E-2</v>
      </c>
      <c r="E21">
        <f t="shared" si="5"/>
        <v>5.9457593543248421E-2</v>
      </c>
      <c r="F21">
        <f t="shared" si="1"/>
        <v>9.9317043752888505</v>
      </c>
      <c r="G21">
        <f>$X$16</f>
        <v>9.5121630000000006E-3</v>
      </c>
      <c r="H21">
        <f>G21 + $U$16*F20 + $V$16*F19 + F17 - $U$16*F16 - $V$16*F15</f>
        <v>9.9491680669626721</v>
      </c>
      <c r="I21">
        <f t="shared" si="6"/>
        <v>9.9420909309618004</v>
      </c>
      <c r="J21">
        <f>F21-I21</f>
        <v>-1.0386555672949882E-2</v>
      </c>
      <c r="K21">
        <f t="shared" si="7"/>
        <v>1.258508555727289E-2</v>
      </c>
      <c r="L21">
        <f>F21</f>
        <v>9.9317043752888505</v>
      </c>
      <c r="M21">
        <f t="shared" si="3"/>
        <v>3.5473082584481119E-2</v>
      </c>
      <c r="O21">
        <f>$X$21</f>
        <v>3.7775000000000003E-2</v>
      </c>
      <c r="P21" t="e">
        <f>O21 + $U$21*#REF! + $V$21*#REF! +#REF! - $U$21*#REF! - $V$21*#REF!</f>
        <v>#REF!</v>
      </c>
      <c r="Q21" t="e">
        <f>F21-P21</f>
        <v>#REF!</v>
      </c>
      <c r="R21">
        <f>F21</f>
        <v>9.9317043752888505</v>
      </c>
      <c r="S21">
        <f t="shared" si="4"/>
        <v>3.5473082584481119E-2</v>
      </c>
      <c r="U21">
        <v>1.288286</v>
      </c>
      <c r="V21">
        <v>-0.54285439999999996</v>
      </c>
      <c r="X21">
        <v>3.7775000000000003E-2</v>
      </c>
    </row>
    <row r="22" spans="1:24" x14ac:dyDescent="0.25">
      <c r="A22" t="s">
        <v>22</v>
      </c>
      <c r="B22">
        <v>9.9135170073986298</v>
      </c>
      <c r="C22">
        <f t="shared" si="2"/>
        <v>3.5836653166889221E-2</v>
      </c>
      <c r="D22">
        <f t="shared" si="5"/>
        <v>3.5473082584481119E-2</v>
      </c>
      <c r="E22">
        <f t="shared" si="5"/>
        <v>5.3136482658500128E-2</v>
      </c>
      <c r="F22">
        <f t="shared" si="1"/>
        <v>9.9135170073986298</v>
      </c>
      <c r="G22">
        <f>$X$16</f>
        <v>9.5121630000000006E-3</v>
      </c>
      <c r="H22">
        <f>G22 + $U$16*F21 + $V$16*F20 + F18 - $U$16*F17 - $V$16*F16</f>
        <v>9.9105440228902069</v>
      </c>
      <c r="I22">
        <f t="shared" si="6"/>
        <v>9.9235575477709741</v>
      </c>
      <c r="J22">
        <f>F22-I22</f>
        <v>-1.0040540372344253E-2</v>
      </c>
      <c r="K22">
        <f t="shared" si="7"/>
        <v>-2.3141610392393375E-2</v>
      </c>
      <c r="L22">
        <f>F22</f>
        <v>9.9135170073986298</v>
      </c>
      <c r="M22">
        <f t="shared" si="3"/>
        <v>3.5836653166889221E-2</v>
      </c>
      <c r="O22">
        <f>$X$21</f>
        <v>3.7775000000000003E-2</v>
      </c>
      <c r="P22" t="e">
        <f>O22 + $U$21*#REF! + $V$21*#REF! +#REF! - $U$21*#REF! - $V$21*#REF!</f>
        <v>#REF!</v>
      </c>
      <c r="Q22" t="e">
        <f>F22-P22</f>
        <v>#REF!</v>
      </c>
      <c r="R22">
        <f>F22</f>
        <v>9.9135170073986298</v>
      </c>
      <c r="S22">
        <f t="shared" si="4"/>
        <v>3.5836653166889221E-2</v>
      </c>
    </row>
    <row r="23" spans="1:24" x14ac:dyDescent="0.25">
      <c r="A23" t="s">
        <v>23</v>
      </c>
      <c r="B23">
        <v>9.9142062649017699</v>
      </c>
      <c r="C23">
        <f t="shared" si="2"/>
        <v>4.2542448889120621E-2</v>
      </c>
      <c r="D23">
        <f t="shared" si="5"/>
        <v>3.5836653166889221E-2</v>
      </c>
      <c r="E23">
        <f t="shared" si="5"/>
        <v>3.5473082584481119E-2</v>
      </c>
      <c r="F23">
        <f t="shared" si="1"/>
        <v>9.9142062649017699</v>
      </c>
      <c r="G23">
        <f>$X$16</f>
        <v>9.5121630000000006E-3</v>
      </c>
      <c r="H23">
        <f>G23 + $U$16*F22 + $V$16*F21 + F19 - $U$16*F18 - $V$16*F17</f>
        <v>9.9124030795885361</v>
      </c>
      <c r="I23">
        <f t="shared" si="6"/>
        <v>9.9223819447963724</v>
      </c>
      <c r="J23">
        <f>F23-I23</f>
        <v>-8.1756798946024389E-3</v>
      </c>
      <c r="K23">
        <f t="shared" si="7"/>
        <v>-1.7745154592146761E-2</v>
      </c>
      <c r="L23">
        <f>F23</f>
        <v>9.9142062649017699</v>
      </c>
      <c r="M23">
        <f t="shared" si="3"/>
        <v>4.2542448889120621E-2</v>
      </c>
      <c r="O23">
        <f>$X$21</f>
        <v>3.7775000000000003E-2</v>
      </c>
      <c r="P23" t="e">
        <f>O23 + $U$21*#REF! + $V$21*#REF! +#REF! - $U$21*#REF! - $V$21*#REF!</f>
        <v>#REF!</v>
      </c>
      <c r="Q23" t="e">
        <f>F23-P23</f>
        <v>#REF!</v>
      </c>
      <c r="R23">
        <f>F23</f>
        <v>9.9142062649017699</v>
      </c>
      <c r="S23">
        <f t="shared" si="4"/>
        <v>4.2542448889120621E-2</v>
      </c>
    </row>
    <row r="24" spans="1:24" x14ac:dyDescent="0.25">
      <c r="A24" t="s">
        <v>24</v>
      </c>
      <c r="B24">
        <v>9.8803053858948999</v>
      </c>
      <c r="C24">
        <f t="shared" si="2"/>
        <v>2.9049356334690302E-2</v>
      </c>
      <c r="D24">
        <f t="shared" si="5"/>
        <v>4.2542448889120621E-2</v>
      </c>
      <c r="E24">
        <f t="shared" si="5"/>
        <v>3.5836653166889221E-2</v>
      </c>
      <c r="F24">
        <f t="shared" si="1"/>
        <v>9.8803053858948999</v>
      </c>
      <c r="G24">
        <f>$X$16</f>
        <v>9.5121630000000006E-3</v>
      </c>
      <c r="H24">
        <f>G24 + $U$16*F23 + $V$16*F22 + F20 - $U$16*F19 - $V$16*F18</f>
        <v>9.9004698797673463</v>
      </c>
      <c r="I24">
        <f t="shared" si="6"/>
        <v>9.9025470115828131</v>
      </c>
      <c r="J24">
        <f>F24-I24</f>
        <v>-2.2241625687913213E-2</v>
      </c>
      <c r="K24">
        <f t="shared" si="7"/>
        <v>-3.693709094774178E-3</v>
      </c>
      <c r="L24">
        <f>F24</f>
        <v>9.8803053858948999</v>
      </c>
      <c r="M24">
        <f t="shared" si="3"/>
        <v>2.9049356334690302E-2</v>
      </c>
      <c r="O24">
        <f>$X$21</f>
        <v>3.7775000000000003E-2</v>
      </c>
      <c r="P24" t="e">
        <f>O24 + $U$21*#REF! + $V$21*#REF! +#REF! - $U$21*#REF! - $V$21*#REF!</f>
        <v>#REF!</v>
      </c>
      <c r="Q24" t="e">
        <f>F24-P24</f>
        <v>#REF!</v>
      </c>
      <c r="R24">
        <f>F24</f>
        <v>9.8803053858948999</v>
      </c>
      <c r="S24">
        <f t="shared" si="4"/>
        <v>2.9049356334690302E-2</v>
      </c>
    </row>
    <row r="25" spans="1:24" x14ac:dyDescent="0.25">
      <c r="A25" t="s">
        <v>25</v>
      </c>
      <c r="B25">
        <v>9.95465337946262</v>
      </c>
      <c r="C25">
        <f t="shared" si="2"/>
        <v>2.2949004173769438E-2</v>
      </c>
      <c r="D25">
        <f t="shared" si="5"/>
        <v>2.9049356334690302E-2</v>
      </c>
      <c r="E25">
        <f t="shared" si="5"/>
        <v>4.2542448889120621E-2</v>
      </c>
      <c r="F25">
        <f t="shared" si="1"/>
        <v>9.95465337946262</v>
      </c>
      <c r="G25">
        <f>$X$16</f>
        <v>9.5121630000000006E-3</v>
      </c>
      <c r="H25">
        <f>G25 + $U$16*F24 + $V$16*F23 + F21 - $U$16*F20 - $V$16*F19</f>
        <v>9.9607468989080363</v>
      </c>
      <c r="I25">
        <f t="shared" si="6"/>
        <v>9.9665877068027129</v>
      </c>
      <c r="J25">
        <f>F25-I25</f>
        <v>-1.1934327340092921E-2</v>
      </c>
      <c r="K25">
        <f t="shared" si="7"/>
        <v>-1.0386555672949882E-2</v>
      </c>
      <c r="L25">
        <f>F25</f>
        <v>9.95465337946262</v>
      </c>
      <c r="M25">
        <f t="shared" si="3"/>
        <v>2.2949004173769438E-2</v>
      </c>
      <c r="O25">
        <f>$X$21</f>
        <v>3.7775000000000003E-2</v>
      </c>
      <c r="P25" t="e">
        <f>O25 + $U$21*#REF! + $V$21*#REF! +#REF! - $U$21*#REF! - $V$21*#REF!</f>
        <v>#REF!</v>
      </c>
      <c r="Q25" t="e">
        <f>F25-P25</f>
        <v>#REF!</v>
      </c>
      <c r="R25">
        <f>F25</f>
        <v>9.95465337946262</v>
      </c>
      <c r="S25">
        <f t="shared" si="4"/>
        <v>2.2949004173769438E-2</v>
      </c>
    </row>
    <row r="26" spans="1:24" x14ac:dyDescent="0.25">
      <c r="A26" t="s">
        <v>26</v>
      </c>
      <c r="B26">
        <v>9.9284938930709803</v>
      </c>
      <c r="C26">
        <f t="shared" si="2"/>
        <v>1.4976885672350448E-2</v>
      </c>
      <c r="D26">
        <f t="shared" si="5"/>
        <v>2.2949004173769438E-2</v>
      </c>
      <c r="E26">
        <f t="shared" si="5"/>
        <v>2.9049356334690302E-2</v>
      </c>
      <c r="F26">
        <f t="shared" si="1"/>
        <v>9.9284938930709803</v>
      </c>
      <c r="G26">
        <f>$X$16</f>
        <v>9.5121630000000006E-3</v>
      </c>
      <c r="H26">
        <f>G26 + $U$16*F25 + $V$16*F24 + F22 - $U$16*F21 - $V$16*F20</f>
        <v>9.9403702466183343</v>
      </c>
      <c r="I26">
        <f t="shared" si="6"/>
        <v>9.9460164751969131</v>
      </c>
      <c r="J26">
        <f>F26-I26</f>
        <v>-1.7522582125932828E-2</v>
      </c>
      <c r="K26">
        <f t="shared" si="7"/>
        <v>-1.0040540372344253E-2</v>
      </c>
      <c r="L26">
        <f>F26</f>
        <v>9.9284938930709803</v>
      </c>
      <c r="M26">
        <f t="shared" si="3"/>
        <v>1.4976885672350448E-2</v>
      </c>
      <c r="O26">
        <f>$X$21</f>
        <v>3.7775000000000003E-2</v>
      </c>
      <c r="P26" t="e">
        <f>O26 + $U$21*#REF! + $V$21*#REF! +#REF! - $U$21*#REF! - $V$21*#REF!</f>
        <v>#REF!</v>
      </c>
      <c r="Q26" t="e">
        <f>F26-P26</f>
        <v>#REF!</v>
      </c>
      <c r="R26">
        <f>F26</f>
        <v>9.9284938930709803</v>
      </c>
      <c r="S26">
        <f t="shared" si="4"/>
        <v>1.4976885672350448E-2</v>
      </c>
    </row>
    <row r="27" spans="1:24" x14ac:dyDescent="0.25">
      <c r="A27" t="s">
        <v>27</v>
      </c>
      <c r="B27">
        <v>9.9395043016265703</v>
      </c>
      <c r="C27">
        <f t="shared" si="2"/>
        <v>2.5298036724800355E-2</v>
      </c>
      <c r="D27">
        <f t="shared" si="5"/>
        <v>1.4976885672350448E-2</v>
      </c>
      <c r="E27">
        <f t="shared" si="5"/>
        <v>2.2949004173769438E-2</v>
      </c>
      <c r="F27">
        <f t="shared" si="1"/>
        <v>9.9395043016265703</v>
      </c>
      <c r="G27">
        <f>$X$16</f>
        <v>9.5121630000000006E-3</v>
      </c>
      <c r="H27">
        <f>G27 + $U$16*F26 + $V$16*F25 + F23 - $U$16*F22 - $V$16*F21</f>
        <v>9.9333617326044816</v>
      </c>
      <c r="I27">
        <f t="shared" si="6"/>
        <v>9.9379592697646686</v>
      </c>
      <c r="J27">
        <f>F27-I27</f>
        <v>1.5450318619016912E-3</v>
      </c>
      <c r="K27">
        <f t="shared" si="7"/>
        <v>-8.1756798946024389E-3</v>
      </c>
      <c r="L27">
        <f>F27</f>
        <v>9.9395043016265703</v>
      </c>
      <c r="M27">
        <f t="shared" si="3"/>
        <v>2.5298036724800355E-2</v>
      </c>
      <c r="O27">
        <f>$X$21</f>
        <v>3.7775000000000003E-2</v>
      </c>
      <c r="P27" t="e">
        <f>O27 + $U$21*#REF! + $V$21*#REF! +#REF! - $U$21*#REF! - $V$21*#REF!</f>
        <v>#REF!</v>
      </c>
      <c r="Q27" t="e">
        <f>F27-P27</f>
        <v>#REF!</v>
      </c>
      <c r="R27">
        <f>F27</f>
        <v>9.9395043016265703</v>
      </c>
      <c r="S27">
        <f t="shared" si="4"/>
        <v>2.5298036724800355E-2</v>
      </c>
    </row>
    <row r="28" spans="1:24" x14ac:dyDescent="0.25">
      <c r="A28" t="s">
        <v>28</v>
      </c>
      <c r="B28">
        <v>9.9197770685344402</v>
      </c>
      <c r="C28">
        <f t="shared" si="2"/>
        <v>3.9471682639540262E-2</v>
      </c>
      <c r="D28">
        <f t="shared" si="5"/>
        <v>2.5298036724800355E-2</v>
      </c>
      <c r="E28">
        <f t="shared" si="5"/>
        <v>1.4976885672350448E-2</v>
      </c>
      <c r="F28">
        <f t="shared" si="1"/>
        <v>9.9197770685344402</v>
      </c>
      <c r="G28">
        <f>$X$16</f>
        <v>9.5121630000000006E-3</v>
      </c>
      <c r="H28">
        <f>G28 + $U$16*F27 + $V$16*F26 + F24 - $U$16*F23 - $V$16*F22</f>
        <v>9.916082533276164</v>
      </c>
      <c r="I28">
        <f t="shared" si="6"/>
        <v>9.9285899579700612</v>
      </c>
      <c r="J28">
        <f>F28-I28</f>
        <v>-8.8128894356209742E-3</v>
      </c>
      <c r="K28">
        <f t="shared" si="7"/>
        <v>-2.2241625687913213E-2</v>
      </c>
      <c r="L28">
        <f>F28</f>
        <v>9.9197770685344402</v>
      </c>
      <c r="M28">
        <f t="shared" si="3"/>
        <v>3.9471682639540262E-2</v>
      </c>
      <c r="O28">
        <f>$X$21</f>
        <v>3.7775000000000003E-2</v>
      </c>
      <c r="P28" t="e">
        <f>O28 + $U$21*#REF! + $V$21*#REF! +#REF! - $U$21*#REF! - $V$21*#REF!</f>
        <v>#REF!</v>
      </c>
      <c r="Q28" t="e">
        <f>F28-P28</f>
        <v>#REF!</v>
      </c>
      <c r="R28">
        <f>F28</f>
        <v>9.9197770685344402</v>
      </c>
      <c r="S28">
        <f t="shared" si="4"/>
        <v>3.9471682639540262E-2</v>
      </c>
    </row>
    <row r="29" spans="1:24" x14ac:dyDescent="0.25">
      <c r="A29" t="s">
        <v>29</v>
      </c>
      <c r="B29">
        <v>9.9968561615353799</v>
      </c>
      <c r="C29">
        <f t="shared" si="2"/>
        <v>4.2202782072759959E-2</v>
      </c>
      <c r="D29">
        <f t="shared" si="5"/>
        <v>3.9471682639540262E-2</v>
      </c>
      <c r="E29">
        <f t="shared" si="5"/>
        <v>2.5298036724800355E-2</v>
      </c>
      <c r="F29">
        <f t="shared" si="1"/>
        <v>9.9968561615353799</v>
      </c>
      <c r="G29">
        <f>$X$16</f>
        <v>9.5121630000000006E-3</v>
      </c>
      <c r="H29">
        <f>G29 + $U$16*F28 + $V$16*F27 + F25 - $U$16*F24 - $V$16*F23</f>
        <v>10.004336455383596</v>
      </c>
      <c r="I29">
        <f t="shared" si="6"/>
        <v>10.011047641992571</v>
      </c>
      <c r="J29">
        <f>F29-I29</f>
        <v>-1.4191480457190764E-2</v>
      </c>
      <c r="K29">
        <f t="shared" si="7"/>
        <v>-1.1934327340092921E-2</v>
      </c>
      <c r="L29">
        <f>F29</f>
        <v>9.9968561615353799</v>
      </c>
      <c r="M29">
        <f t="shared" si="3"/>
        <v>4.2202782072759959E-2</v>
      </c>
      <c r="O29">
        <f>$X$21</f>
        <v>3.7775000000000003E-2</v>
      </c>
      <c r="P29" t="e">
        <f>O29 + $U$21*#REF! + $V$21*#REF! +#REF! - $U$21*#REF! - $V$21*#REF!</f>
        <v>#REF!</v>
      </c>
      <c r="Q29" t="e">
        <f>F29-P29</f>
        <v>#REF!</v>
      </c>
      <c r="R29">
        <f>F29</f>
        <v>9.9968561615353799</v>
      </c>
      <c r="S29">
        <f t="shared" si="4"/>
        <v>4.2202782072759959E-2</v>
      </c>
    </row>
    <row r="30" spans="1:24" x14ac:dyDescent="0.25">
      <c r="A30" t="s">
        <v>30</v>
      </c>
      <c r="B30">
        <v>9.9734243576219708</v>
      </c>
      <c r="C30">
        <f t="shared" si="2"/>
        <v>4.4930464550990479E-2</v>
      </c>
      <c r="D30">
        <f t="shared" si="5"/>
        <v>4.2202782072759959E-2</v>
      </c>
      <c r="E30">
        <f t="shared" si="5"/>
        <v>3.9471682639540262E-2</v>
      </c>
      <c r="F30">
        <f t="shared" si="1"/>
        <v>9.9734243576219708</v>
      </c>
      <c r="G30">
        <f>$X$16</f>
        <v>9.5121630000000006E-3</v>
      </c>
      <c r="H30">
        <f>G30 + $U$16*F29 + $V$16*F28 + F26 - $U$16*F25 - $V$16*F24</f>
        <v>9.9757462629541784</v>
      </c>
      <c r="I30">
        <f t="shared" si="6"/>
        <v>9.9855999660718346</v>
      </c>
      <c r="J30">
        <f>F30-I30</f>
        <v>-1.2175608449863873E-2</v>
      </c>
      <c r="K30">
        <f t="shared" si="7"/>
        <v>-1.7522582125932828E-2</v>
      </c>
      <c r="L30">
        <f>F30</f>
        <v>9.9734243576219708</v>
      </c>
      <c r="M30">
        <f t="shared" si="3"/>
        <v>4.4930464550990479E-2</v>
      </c>
      <c r="O30">
        <f>$X$21</f>
        <v>3.7775000000000003E-2</v>
      </c>
      <c r="P30" t="e">
        <f>O30 + $U$21*#REF! + $V$21*#REF! +#REF! - $U$21*#REF! - $V$21*#REF!</f>
        <v>#REF!</v>
      </c>
      <c r="Q30" t="e">
        <f>F30-P30</f>
        <v>#REF!</v>
      </c>
      <c r="R30">
        <f>F30</f>
        <v>9.9734243576219708</v>
      </c>
      <c r="S30">
        <f t="shared" si="4"/>
        <v>4.4930464550990479E-2</v>
      </c>
    </row>
    <row r="31" spans="1:24" x14ac:dyDescent="0.25">
      <c r="A31" t="s">
        <v>31</v>
      </c>
      <c r="B31">
        <v>9.9811922099944592</v>
      </c>
      <c r="C31">
        <f t="shared" si="2"/>
        <v>4.1687908367888937E-2</v>
      </c>
      <c r="D31">
        <f t="shared" si="5"/>
        <v>4.4930464550990479E-2</v>
      </c>
      <c r="E31">
        <f t="shared" si="5"/>
        <v>4.2202782072759959E-2</v>
      </c>
      <c r="F31">
        <f t="shared" si="1"/>
        <v>9.9811922099944592</v>
      </c>
      <c r="G31">
        <f>$X$16</f>
        <v>9.5121630000000006E-3</v>
      </c>
      <c r="H31">
        <f>G31 + $U$16*F30 + $V$16*F29 + F27 - $U$16*F26 - $V$16*F25</f>
        <v>9.9891204622337781</v>
      </c>
      <c r="I31">
        <f t="shared" si="6"/>
        <v>9.9882516242300472</v>
      </c>
      <c r="J31">
        <f>F31-I31</f>
        <v>-7.0594142355879796E-3</v>
      </c>
      <c r="K31">
        <f t="shared" si="7"/>
        <v>1.5450318619016912E-3</v>
      </c>
      <c r="L31">
        <f>F31</f>
        <v>9.9811922099944592</v>
      </c>
      <c r="M31">
        <f t="shared" si="3"/>
        <v>4.1687908367888937E-2</v>
      </c>
      <c r="O31">
        <f>$X$21</f>
        <v>3.7775000000000003E-2</v>
      </c>
      <c r="P31" t="e">
        <f>O31 + $U$21*#REF! + $V$21*#REF! +#REF! - $U$21*#REF! - $V$21*#REF!</f>
        <v>#REF!</v>
      </c>
      <c r="Q31" t="e">
        <f>F31-P31</f>
        <v>#REF!</v>
      </c>
      <c r="R31">
        <f>F31</f>
        <v>9.9811922099944592</v>
      </c>
      <c r="S31">
        <f t="shared" si="4"/>
        <v>4.1687908367888937E-2</v>
      </c>
    </row>
    <row r="32" spans="1:24" x14ac:dyDescent="0.25">
      <c r="A32" t="s">
        <v>32</v>
      </c>
      <c r="B32">
        <v>9.9589535856553297</v>
      </c>
      <c r="C32">
        <f t="shared" si="2"/>
        <v>3.9176517120889542E-2</v>
      </c>
      <c r="D32">
        <f t="shared" si="5"/>
        <v>4.1687908367888937E-2</v>
      </c>
      <c r="E32">
        <f t="shared" si="5"/>
        <v>4.4930464550990479E-2</v>
      </c>
      <c r="F32">
        <f t="shared" si="1"/>
        <v>9.9589535856553297</v>
      </c>
      <c r="G32">
        <f>$X$16</f>
        <v>9.5121630000000006E-3</v>
      </c>
      <c r="H32">
        <f>G32 + $U$16*F31 + $V$16*F30 + F28 - $U$16*F27 - $V$16*F26</f>
        <v>9.9640776888707361</v>
      </c>
      <c r="I32">
        <f t="shared" si="6"/>
        <v>9.9690335564182941</v>
      </c>
      <c r="J32">
        <f>F32-I32</f>
        <v>-1.0079970762964408E-2</v>
      </c>
      <c r="K32">
        <f t="shared" si="7"/>
        <v>-8.8128894356209742E-3</v>
      </c>
      <c r="L32">
        <f>F32</f>
        <v>9.9589535856553297</v>
      </c>
      <c r="M32">
        <f t="shared" si="3"/>
        <v>3.9176517120889542E-2</v>
      </c>
      <c r="O32">
        <f>$X$21</f>
        <v>3.7775000000000003E-2</v>
      </c>
      <c r="P32" t="e">
        <f>O32 + $U$21*#REF! + $V$21*#REF! +#REF! - $U$21*#REF! - $V$21*#REF!</f>
        <v>#REF!</v>
      </c>
      <c r="Q32" t="e">
        <f>F32-P32</f>
        <v>#REF!</v>
      </c>
      <c r="R32">
        <f>F32</f>
        <v>9.9589535856553297</v>
      </c>
      <c r="S32">
        <f t="shared" si="4"/>
        <v>3.9176517120889542E-2</v>
      </c>
    </row>
    <row r="33" spans="1:19" x14ac:dyDescent="0.25">
      <c r="A33" t="s">
        <v>33</v>
      </c>
      <c r="B33">
        <v>10.0317584550096</v>
      </c>
      <c r="C33">
        <f t="shared" si="2"/>
        <v>3.4902293474219803E-2</v>
      </c>
      <c r="D33">
        <f t="shared" si="5"/>
        <v>3.9176517120889542E-2</v>
      </c>
      <c r="E33">
        <f t="shared" si="5"/>
        <v>4.1687908367888937E-2</v>
      </c>
      <c r="F33">
        <f t="shared" si="1"/>
        <v>10.0317584550096</v>
      </c>
      <c r="G33">
        <f>$X$16</f>
        <v>9.5121630000000006E-3</v>
      </c>
      <c r="H33">
        <f>G33 + $U$16*F32 + $V$16*F31 + F29 - $U$16*F28 - $V$16*F27</f>
        <v>10.039285751686798</v>
      </c>
      <c r="I33">
        <f t="shared" si="6"/>
        <v>10.047266232772301</v>
      </c>
      <c r="J33">
        <f>F33-I33</f>
        <v>-1.5507777762701735E-2</v>
      </c>
      <c r="K33">
        <f t="shared" si="7"/>
        <v>-1.4191480457190764E-2</v>
      </c>
      <c r="L33">
        <f>F33</f>
        <v>10.0317584550096</v>
      </c>
      <c r="M33">
        <f t="shared" si="3"/>
        <v>3.4902293474219803E-2</v>
      </c>
      <c r="O33">
        <f>$X$21</f>
        <v>3.7775000000000003E-2</v>
      </c>
      <c r="P33" t="e">
        <f>O33 + $U$21*#REF! + $V$21*#REF! +#REF! - $U$21*#REF! - $V$21*#REF!</f>
        <v>#REF!</v>
      </c>
      <c r="Q33" t="e">
        <f>F33-P33</f>
        <v>#REF!</v>
      </c>
      <c r="R33">
        <f>F33</f>
        <v>10.0317584550096</v>
      </c>
      <c r="S33">
        <f t="shared" si="4"/>
        <v>3.4902293474219803E-2</v>
      </c>
    </row>
    <row r="34" spans="1:19" x14ac:dyDescent="0.25">
      <c r="A34" t="s">
        <v>34</v>
      </c>
      <c r="B34">
        <v>10.0216382346825</v>
      </c>
      <c r="C34">
        <f t="shared" si="2"/>
        <v>4.8213877060529597E-2</v>
      </c>
      <c r="D34">
        <f t="shared" si="5"/>
        <v>3.4902293474219803E-2</v>
      </c>
      <c r="E34">
        <f t="shared" si="5"/>
        <v>3.9176517120889542E-2</v>
      </c>
      <c r="F34">
        <f t="shared" si="1"/>
        <v>10.0216382346825</v>
      </c>
      <c r="G34">
        <f>$X$16</f>
        <v>9.5121630000000006E-3</v>
      </c>
      <c r="H34">
        <f>G34 + $U$16*F33 + $V$16*F32 + F30 - $U$16*F29 - $V$16*F28</f>
        <v>10.011408374890932</v>
      </c>
      <c r="I34">
        <f t="shared" si="6"/>
        <v>10.018255244266664</v>
      </c>
      <c r="J34">
        <f>F34-I34</f>
        <v>3.382990415836673E-3</v>
      </c>
      <c r="K34">
        <f t="shared" si="7"/>
        <v>-1.2175608449863873E-2</v>
      </c>
      <c r="L34">
        <f>F34</f>
        <v>10.0216382346825</v>
      </c>
      <c r="M34">
        <f t="shared" si="3"/>
        <v>4.8213877060529597E-2</v>
      </c>
      <c r="O34">
        <f>$X$21</f>
        <v>3.7775000000000003E-2</v>
      </c>
      <c r="P34" t="e">
        <f>O34 + $U$21*#REF! + $V$21*#REF! +#REF! - $U$21*#REF! - $V$21*#REF!</f>
        <v>#REF!</v>
      </c>
      <c r="Q34" t="e">
        <f>F34-P34</f>
        <v>#REF!</v>
      </c>
      <c r="R34">
        <f>F34</f>
        <v>10.0216382346825</v>
      </c>
      <c r="S34">
        <f t="shared" si="4"/>
        <v>4.8213877060529597E-2</v>
      </c>
    </row>
    <row r="35" spans="1:19" x14ac:dyDescent="0.25">
      <c r="A35" t="s">
        <v>35</v>
      </c>
      <c r="B35">
        <v>10.0421295651599</v>
      </c>
      <c r="C35">
        <f t="shared" si="2"/>
        <v>6.0937355165441076E-2</v>
      </c>
      <c r="D35">
        <f t="shared" si="5"/>
        <v>4.8213877060529597E-2</v>
      </c>
      <c r="E35">
        <f t="shared" si="5"/>
        <v>3.4902293474219803E-2</v>
      </c>
      <c r="F35">
        <f t="shared" si="1"/>
        <v>10.0421295651599</v>
      </c>
      <c r="G35">
        <f>$X$16</f>
        <v>9.5121630000000006E-3</v>
      </c>
      <c r="H35">
        <f>G35 + $U$16*F34 + $V$16*F33 + F31 - $U$16*F30 - $V$16*F29</f>
        <v>10.038094263304103</v>
      </c>
      <c r="I35">
        <f t="shared" si="6"/>
        <v>10.042064076175409</v>
      </c>
      <c r="J35">
        <f>F35-I35</f>
        <v>6.5488984491324231E-5</v>
      </c>
      <c r="K35">
        <f t="shared" si="7"/>
        <v>-7.0594142355879796E-3</v>
      </c>
      <c r="L35">
        <f>F35</f>
        <v>10.0421295651599</v>
      </c>
      <c r="M35">
        <f t="shared" si="3"/>
        <v>6.0937355165441076E-2</v>
      </c>
      <c r="O35">
        <f>$X$21</f>
        <v>3.7775000000000003E-2</v>
      </c>
      <c r="P35" t="e">
        <f>O35 + $U$21*#REF! + $V$21*#REF! +#REF! - $U$21*#REF! - $V$21*#REF!</f>
        <v>#REF!</v>
      </c>
      <c r="Q35" t="e">
        <f>F35-P35</f>
        <v>#REF!</v>
      </c>
      <c r="R35">
        <f>F35</f>
        <v>10.0421295651599</v>
      </c>
      <c r="S35">
        <f t="shared" si="4"/>
        <v>6.0937355165441076E-2</v>
      </c>
    </row>
    <row r="36" spans="1:19" x14ac:dyDescent="0.25">
      <c r="A36" t="s">
        <v>36</v>
      </c>
      <c r="B36">
        <v>10.0377721266508</v>
      </c>
      <c r="C36">
        <f t="shared" si="2"/>
        <v>7.8818540995470698E-2</v>
      </c>
      <c r="D36">
        <f t="shared" si="5"/>
        <v>6.0937355165441076E-2</v>
      </c>
      <c r="E36">
        <f t="shared" si="5"/>
        <v>4.8213877060529597E-2</v>
      </c>
      <c r="F36">
        <f t="shared" si="1"/>
        <v>10.0377721266508</v>
      </c>
      <c r="G36">
        <f>$X$16</f>
        <v>9.5121630000000006E-3</v>
      </c>
      <c r="H36">
        <f>G36 + $U$16*F35 + $V$16*F34 + F32 - $U$16*F31 - $V$16*F30</f>
        <v>10.026641755668077</v>
      </c>
      <c r="I36">
        <f t="shared" si="6"/>
        <v>10.032310157654672</v>
      </c>
      <c r="J36">
        <f>F36-I36</f>
        <v>5.4619689961281637E-3</v>
      </c>
      <c r="K36">
        <f t="shared" si="7"/>
        <v>-1.0079970762964408E-2</v>
      </c>
      <c r="L36">
        <f>F36</f>
        <v>10.0377721266508</v>
      </c>
      <c r="M36">
        <f t="shared" si="3"/>
        <v>7.8818540995470698E-2</v>
      </c>
      <c r="O36">
        <f>$X$21</f>
        <v>3.7775000000000003E-2</v>
      </c>
      <c r="P36" t="e">
        <f>O36 + $U$21*#REF! + $V$21*#REF! +#REF! - $U$21*#REF! - $V$21*#REF!</f>
        <v>#REF!</v>
      </c>
      <c r="Q36" t="e">
        <f>F36-P36</f>
        <v>#REF!</v>
      </c>
      <c r="R36">
        <f>F36</f>
        <v>10.0377721266508</v>
      </c>
      <c r="S36">
        <f t="shared" si="4"/>
        <v>7.8818540995470698E-2</v>
      </c>
    </row>
    <row r="37" spans="1:19" x14ac:dyDescent="0.25">
      <c r="A37" t="s">
        <v>37</v>
      </c>
      <c r="B37">
        <v>10.120775406130999</v>
      </c>
      <c r="C37">
        <f t="shared" si="2"/>
        <v>8.9016951121399401E-2</v>
      </c>
      <c r="D37">
        <f t="shared" si="5"/>
        <v>7.8818540995470698E-2</v>
      </c>
      <c r="E37">
        <f t="shared" si="5"/>
        <v>6.0937355165441076E-2</v>
      </c>
      <c r="F37">
        <f t="shared" si="1"/>
        <v>10.120775406130999</v>
      </c>
      <c r="G37">
        <f>$X$16</f>
        <v>9.5121630000000006E-3</v>
      </c>
      <c r="H37">
        <f>G37 + $U$16*F36 + $V$16*F35 + F33 - $U$16*F32 - $V$16*F31</f>
        <v>10.117114823351272</v>
      </c>
      <c r="I37">
        <f t="shared" si="6"/>
        <v>10.125835515141446</v>
      </c>
      <c r="J37">
        <f>F37-I37</f>
        <v>-5.060109010447178E-3</v>
      </c>
      <c r="K37">
        <f t="shared" si="7"/>
        <v>-1.5507777762701735E-2</v>
      </c>
      <c r="L37">
        <f>F37</f>
        <v>10.120775406130999</v>
      </c>
      <c r="M37">
        <f t="shared" si="3"/>
        <v>8.9016951121399401E-2</v>
      </c>
      <c r="O37">
        <f>$X$21</f>
        <v>3.7775000000000003E-2</v>
      </c>
      <c r="P37" t="e">
        <f>O37 + $U$21*#REF! + $V$21*#REF! +#REF! - $U$21*#REF! - $V$21*#REF!</f>
        <v>#REF!</v>
      </c>
      <c r="Q37" t="e">
        <f>F37-P37</f>
        <v>#REF!</v>
      </c>
      <c r="R37">
        <f>F37</f>
        <v>10.120775406130999</v>
      </c>
      <c r="S37">
        <f t="shared" si="4"/>
        <v>8.9016951121399401E-2</v>
      </c>
    </row>
    <row r="38" spans="1:19" x14ac:dyDescent="0.25">
      <c r="A38" t="s">
        <v>38</v>
      </c>
      <c r="B38">
        <v>10.0830309936674</v>
      </c>
      <c r="C38">
        <f t="shared" si="2"/>
        <v>6.1392758984899487E-2</v>
      </c>
      <c r="D38">
        <f t="shared" si="5"/>
        <v>8.9016951121399401E-2</v>
      </c>
      <c r="E38">
        <f t="shared" si="5"/>
        <v>7.8818540995470698E-2</v>
      </c>
      <c r="F38">
        <f t="shared" si="1"/>
        <v>10.0830309936674</v>
      </c>
      <c r="G38">
        <f>$X$16</f>
        <v>9.5121630000000006E-3</v>
      </c>
      <c r="H38">
        <f>G38 + $U$16*F37 + $V$16*F36 + F34 - $U$16*F33 - $V$16*F32</f>
        <v>10.112615751044437</v>
      </c>
      <c r="I38">
        <f t="shared" si="6"/>
        <v>10.110713349733491</v>
      </c>
      <c r="J38">
        <f>F38-I38</f>
        <v>-2.7682356066090819E-2</v>
      </c>
      <c r="K38">
        <f t="shared" si="7"/>
        <v>3.382990415836673E-3</v>
      </c>
      <c r="L38">
        <f>F38</f>
        <v>10.0830309936674</v>
      </c>
      <c r="M38">
        <f t="shared" si="3"/>
        <v>6.1392758984899487E-2</v>
      </c>
      <c r="O38">
        <f>$X$21</f>
        <v>3.7775000000000003E-2</v>
      </c>
      <c r="P38" t="e">
        <f>O38 + $U$21*#REF! + $V$21*#REF! +#REF! - $U$21*#REF! - $V$21*#REF!</f>
        <v>#REF!</v>
      </c>
      <c r="Q38" t="e">
        <f>F38-P38</f>
        <v>#REF!</v>
      </c>
      <c r="R38">
        <f>F38</f>
        <v>10.0830309936674</v>
      </c>
      <c r="S38">
        <f t="shared" si="4"/>
        <v>6.1392758984899487E-2</v>
      </c>
    </row>
    <row r="39" spans="1:19" x14ac:dyDescent="0.25">
      <c r="A39" t="s">
        <v>39</v>
      </c>
      <c r="B39">
        <v>10.099474951970601</v>
      </c>
      <c r="C39">
        <f t="shared" si="2"/>
        <v>5.734538681070056E-2</v>
      </c>
      <c r="D39">
        <f t="shared" si="5"/>
        <v>6.1392758984899487E-2</v>
      </c>
      <c r="E39">
        <f t="shared" si="5"/>
        <v>8.9016951121399401E-2</v>
      </c>
      <c r="F39">
        <f t="shared" si="1"/>
        <v>10.099474951970601</v>
      </c>
      <c r="G39">
        <f>$X$16</f>
        <v>9.5121630000000006E-3</v>
      </c>
      <c r="H39">
        <f>G39 + $U$16*F38 + $V$16*F37 + F35 - $U$16*F34 - $V$16*F33</f>
        <v>10.093291203742064</v>
      </c>
      <c r="I39">
        <f t="shared" si="6"/>
        <v>10.093254376463641</v>
      </c>
      <c r="J39">
        <f>F39-I39</f>
        <v>6.220575506960202E-3</v>
      </c>
      <c r="K39">
        <f t="shared" si="7"/>
        <v>6.5488984491324231E-5</v>
      </c>
      <c r="L39">
        <f>F39</f>
        <v>10.099474951970601</v>
      </c>
      <c r="M39">
        <f t="shared" si="3"/>
        <v>5.734538681070056E-2</v>
      </c>
      <c r="O39">
        <f>$X$21</f>
        <v>3.7775000000000003E-2</v>
      </c>
      <c r="P39" t="e">
        <f>O39 + $U$21*#REF! + $V$21*#REF! +#REF! - $U$21*#REF! - $V$21*#REF!</f>
        <v>#REF!</v>
      </c>
      <c r="Q39" t="e">
        <f>F39-P39</f>
        <v>#REF!</v>
      </c>
      <c r="R39">
        <f>F39</f>
        <v>10.099474951970601</v>
      </c>
      <c r="S39">
        <f t="shared" si="4"/>
        <v>5.734538681070056E-2</v>
      </c>
    </row>
    <row r="40" spans="1:19" x14ac:dyDescent="0.25">
      <c r="A40" t="s">
        <v>40</v>
      </c>
      <c r="B40">
        <v>10.0883829532284</v>
      </c>
      <c r="C40">
        <f t="shared" si="2"/>
        <v>5.0610826577599966E-2</v>
      </c>
      <c r="D40">
        <f t="shared" si="5"/>
        <v>5.734538681070056E-2</v>
      </c>
      <c r="E40">
        <f t="shared" si="5"/>
        <v>6.1392758984899487E-2</v>
      </c>
      <c r="F40">
        <f t="shared" si="1"/>
        <v>10.0883829532284</v>
      </c>
      <c r="G40">
        <f>$X$16</f>
        <v>9.5121630000000006E-3</v>
      </c>
      <c r="H40">
        <f>G40 + $U$16*F39 + $V$16*F38 + F36 - $U$16*F35 - $V$16*F34</f>
        <v>10.09531210319145</v>
      </c>
      <c r="I40">
        <f t="shared" si="6"/>
        <v>10.092240602624987</v>
      </c>
      <c r="J40">
        <f>F40-I40</f>
        <v>-3.8576493965862824E-3</v>
      </c>
      <c r="K40">
        <f t="shared" si="7"/>
        <v>5.4619689961281637E-3</v>
      </c>
      <c r="L40">
        <f>F40</f>
        <v>10.0883829532284</v>
      </c>
      <c r="M40">
        <f t="shared" si="3"/>
        <v>5.0610826577599966E-2</v>
      </c>
      <c r="O40">
        <f>$X$21</f>
        <v>3.7775000000000003E-2</v>
      </c>
      <c r="P40" t="e">
        <f>O40 + $U$21*#REF! + $V$21*#REF! +#REF! - $U$21*#REF! - $V$21*#REF!</f>
        <v>#REF!</v>
      </c>
      <c r="Q40" t="e">
        <f>F40-P40</f>
        <v>#REF!</v>
      </c>
      <c r="R40">
        <f>F40</f>
        <v>10.0883829532284</v>
      </c>
      <c r="S40">
        <f t="shared" si="4"/>
        <v>5.0610826577599966E-2</v>
      </c>
    </row>
    <row r="41" spans="1:19" x14ac:dyDescent="0.25">
      <c r="A41" t="s">
        <v>41</v>
      </c>
      <c r="B41">
        <v>10.174978291987999</v>
      </c>
      <c r="C41">
        <f t="shared" si="2"/>
        <v>5.4202885857000282E-2</v>
      </c>
      <c r="D41">
        <f t="shared" si="5"/>
        <v>5.0610826577599966E-2</v>
      </c>
      <c r="E41">
        <f t="shared" si="5"/>
        <v>5.734538681070056E-2</v>
      </c>
      <c r="F41">
        <f t="shared" si="1"/>
        <v>10.174978291987999</v>
      </c>
      <c r="G41">
        <f>$X$16</f>
        <v>9.5121630000000006E-3</v>
      </c>
      <c r="H41">
        <f>G41 + $U$16*F40 + $V$16*F39 + F37 - $U$16*F36 - $V$16*F35</f>
        <v>10.171348740805595</v>
      </c>
      <c r="I41">
        <f t="shared" si="6"/>
        <v>10.174194258182748</v>
      </c>
      <c r="J41">
        <f>F41-I41</f>
        <v>7.8403380525138289E-4</v>
      </c>
      <c r="K41">
        <f t="shared" si="7"/>
        <v>-5.060109010447178E-3</v>
      </c>
      <c r="L41">
        <f>F41</f>
        <v>10.174978291987999</v>
      </c>
      <c r="M41">
        <f t="shared" si="3"/>
        <v>5.4202885857000282E-2</v>
      </c>
      <c r="O41">
        <f>$X$21</f>
        <v>3.7775000000000003E-2</v>
      </c>
      <c r="P41" t="e">
        <f>O41 + $U$21*#REF! + $V$21*#REF! +#REF! - $U$21*#REF! - $V$21*#REF!</f>
        <v>#REF!</v>
      </c>
      <c r="Q41" t="e">
        <f>F41-P41</f>
        <v>#REF!</v>
      </c>
      <c r="R41">
        <f>F41</f>
        <v>10.174978291987999</v>
      </c>
      <c r="S41">
        <f t="shared" si="4"/>
        <v>5.4202885857000282E-2</v>
      </c>
    </row>
    <row r="42" spans="1:19" x14ac:dyDescent="0.25">
      <c r="A42" t="s">
        <v>42</v>
      </c>
      <c r="B42">
        <v>10.1423852771361</v>
      </c>
      <c r="C42">
        <f t="shared" si="2"/>
        <v>5.9354283468699975E-2</v>
      </c>
      <c r="D42">
        <f t="shared" si="5"/>
        <v>5.4202885857000282E-2</v>
      </c>
      <c r="E42">
        <f t="shared" si="5"/>
        <v>5.0610826577599966E-2</v>
      </c>
      <c r="F42">
        <f t="shared" si="1"/>
        <v>10.1423852771361</v>
      </c>
      <c r="G42">
        <f>$X$16</f>
        <v>9.5121630000000006E-3</v>
      </c>
      <c r="H42">
        <f>G42 + $U$16*F41 + $V$16*F40 + F38 - $U$16*F37 - $V$16*F36</f>
        <v>10.141049952949619</v>
      </c>
      <c r="I42">
        <f t="shared" si="6"/>
        <v>10.156616934819763</v>
      </c>
      <c r="J42">
        <f>F42-I42</f>
        <v>-1.4231657683662746E-2</v>
      </c>
      <c r="K42">
        <f t="shared" si="7"/>
        <v>-2.7682356066090819E-2</v>
      </c>
      <c r="L42">
        <f>F42</f>
        <v>10.1423852771361</v>
      </c>
      <c r="M42">
        <f t="shared" si="3"/>
        <v>5.9354283468699975E-2</v>
      </c>
      <c r="O42">
        <f>$X$21</f>
        <v>3.7775000000000003E-2</v>
      </c>
      <c r="P42" t="e">
        <f>O42 + $U$21*#REF! + $V$21*#REF! +#REF! - $U$21*#REF! - $V$21*#REF!</f>
        <v>#REF!</v>
      </c>
      <c r="Q42" t="e">
        <f>F42-P42</f>
        <v>#REF!</v>
      </c>
      <c r="R42">
        <f>F42</f>
        <v>10.1423852771361</v>
      </c>
      <c r="S42">
        <f t="shared" si="4"/>
        <v>5.9354283468699975E-2</v>
      </c>
    </row>
    <row r="43" spans="1:19" x14ac:dyDescent="0.25">
      <c r="A43" t="s">
        <v>43</v>
      </c>
      <c r="B43">
        <v>10.1644318337379</v>
      </c>
      <c r="C43">
        <f t="shared" si="2"/>
        <v>6.4956881767299635E-2</v>
      </c>
      <c r="D43">
        <f t="shared" si="5"/>
        <v>5.9354283468699975E-2</v>
      </c>
      <c r="E43">
        <f t="shared" si="5"/>
        <v>5.4202885857000282E-2</v>
      </c>
      <c r="F43">
        <f t="shared" si="1"/>
        <v>10.1644318337379</v>
      </c>
      <c r="G43">
        <f>$X$16</f>
        <v>9.5121630000000006E-3</v>
      </c>
      <c r="H43">
        <f>G43 + $U$16*F42 + $V$16*F41 + F39 - $U$16*F38 - $V$16*F37</f>
        <v>10.162614754418382</v>
      </c>
      <c r="I43">
        <f t="shared" si="6"/>
        <v>10.159116656716455</v>
      </c>
      <c r="J43">
        <f>F43-I43</f>
        <v>5.3151770214459049E-3</v>
      </c>
      <c r="K43">
        <f t="shared" si="7"/>
        <v>6.220575506960202E-3</v>
      </c>
      <c r="L43">
        <f>F43</f>
        <v>10.1644318337379</v>
      </c>
      <c r="M43">
        <f t="shared" si="3"/>
        <v>6.4956881767299635E-2</v>
      </c>
      <c r="O43">
        <f>$X$21</f>
        <v>3.7775000000000003E-2</v>
      </c>
      <c r="P43" t="e">
        <f>O43 + $U$21*#REF! + $V$21*#REF! +#REF! - $U$21*#REF! - $V$21*#REF!</f>
        <v>#REF!</v>
      </c>
      <c r="Q43" t="e">
        <f>F43-P43</f>
        <v>#REF!</v>
      </c>
      <c r="R43">
        <f>F43</f>
        <v>10.1644318337379</v>
      </c>
      <c r="S43">
        <f t="shared" si="4"/>
        <v>6.4956881767299635E-2</v>
      </c>
    </row>
    <row r="44" spans="1:19" x14ac:dyDescent="0.25">
      <c r="A44" t="s">
        <v>44</v>
      </c>
      <c r="B44">
        <v>10.1468023976031</v>
      </c>
      <c r="C44">
        <f t="shared" si="2"/>
        <v>5.8419444374699481E-2</v>
      </c>
      <c r="D44">
        <f t="shared" si="5"/>
        <v>6.4956881767299635E-2</v>
      </c>
      <c r="E44">
        <f t="shared" si="5"/>
        <v>5.9354283468699975E-2</v>
      </c>
      <c r="F44">
        <f t="shared" si="1"/>
        <v>10.1468023976031</v>
      </c>
      <c r="G44">
        <f>$X$16</f>
        <v>9.5121630000000006E-3</v>
      </c>
      <c r="H44">
        <f>G44 + $U$16*F43 + $V$16*F42 + F40 - $U$16*F39 - $V$16*F38</f>
        <v>10.156570101124501</v>
      </c>
      <c r="I44">
        <f t="shared" si="6"/>
        <v>10.158739423637176</v>
      </c>
      <c r="J44">
        <f>F44-I44</f>
        <v>-1.193702603407587E-2</v>
      </c>
      <c r="K44">
        <f t="shared" si="7"/>
        <v>-3.8576493965862824E-3</v>
      </c>
      <c r="L44">
        <f>F44</f>
        <v>10.1468023976031</v>
      </c>
      <c r="M44">
        <f t="shared" si="3"/>
        <v>5.8419444374699481E-2</v>
      </c>
      <c r="O44">
        <f>$X$21</f>
        <v>3.7775000000000003E-2</v>
      </c>
      <c r="P44" t="e">
        <f>O44 + $U$21*#REF! + $V$21*#REF! +#REF! - $U$21*#REF! - $V$21*#REF!</f>
        <v>#REF!</v>
      </c>
      <c r="Q44" t="e">
        <f>F44-P44</f>
        <v>#REF!</v>
      </c>
      <c r="R44">
        <f>F44</f>
        <v>10.1468023976031</v>
      </c>
      <c r="S44">
        <f t="shared" si="4"/>
        <v>5.8419444374699481E-2</v>
      </c>
    </row>
    <row r="45" spans="1:19" x14ac:dyDescent="0.25">
      <c r="A45" t="s">
        <v>45</v>
      </c>
      <c r="B45">
        <v>10.2371288898317</v>
      </c>
      <c r="C45">
        <f t="shared" si="2"/>
        <v>6.2150597843700695E-2</v>
      </c>
      <c r="D45">
        <f t="shared" si="5"/>
        <v>5.8419444374699481E-2</v>
      </c>
      <c r="E45">
        <f t="shared" si="5"/>
        <v>6.4956881767299635E-2</v>
      </c>
      <c r="F45">
        <f t="shared" si="1"/>
        <v>10.2371288898317</v>
      </c>
      <c r="G45">
        <f>$X$16</f>
        <v>9.5121630000000006E-3</v>
      </c>
      <c r="H45">
        <f>G45 + $U$16*F44 + $V$16*F43 + F41 - $U$16*F40 - $V$16*F39</f>
        <v>10.232405294508421</v>
      </c>
      <c r="I45">
        <f t="shared" si="6"/>
        <v>10.23196439850944</v>
      </c>
      <c r="J45">
        <f>F45-I45</f>
        <v>5.1644913222599342E-3</v>
      </c>
      <c r="K45">
        <f t="shared" si="7"/>
        <v>7.8403380525138289E-4</v>
      </c>
      <c r="L45">
        <f>F45</f>
        <v>10.2371288898317</v>
      </c>
      <c r="M45">
        <f t="shared" si="3"/>
        <v>6.2150597843700695E-2</v>
      </c>
      <c r="O45">
        <f>$X$21</f>
        <v>3.7775000000000003E-2</v>
      </c>
      <c r="P45" t="e">
        <f>O45 + $U$21*#REF! + $V$21*#REF! +#REF! - $U$21*#REF! - $V$21*#REF!</f>
        <v>#REF!</v>
      </c>
      <c r="Q45" t="e">
        <f>F45-P45</f>
        <v>#REF!</v>
      </c>
      <c r="R45">
        <f>F45</f>
        <v>10.2371288898317</v>
      </c>
      <c r="S45">
        <f t="shared" si="4"/>
        <v>6.2150597843700695E-2</v>
      </c>
    </row>
    <row r="46" spans="1:19" x14ac:dyDescent="0.25">
      <c r="A46" t="s">
        <v>46</v>
      </c>
      <c r="B46">
        <v>10.197797101893499</v>
      </c>
      <c r="C46">
        <f t="shared" si="2"/>
        <v>5.5411824757399586E-2</v>
      </c>
      <c r="D46">
        <f t="shared" si="5"/>
        <v>6.2150597843700695E-2</v>
      </c>
      <c r="E46">
        <f t="shared" si="5"/>
        <v>5.8419444374699481E-2</v>
      </c>
      <c r="F46">
        <f t="shared" si="1"/>
        <v>10.197797101893499</v>
      </c>
      <c r="G46">
        <f>$X$16</f>
        <v>9.5121630000000006E-3</v>
      </c>
      <c r="H46">
        <f>G46 + $U$16*F45 + $V$16*F44 + F42 - $U$16*F41 - $V$16*F40</f>
        <v>10.207354178748343</v>
      </c>
      <c r="I46">
        <f t="shared" si="6"/>
        <v>10.21535725321985</v>
      </c>
      <c r="J46">
        <f>F46-I46</f>
        <v>-1.7560151326350137E-2</v>
      </c>
      <c r="K46">
        <f t="shared" si="7"/>
        <v>-1.4231657683662746E-2</v>
      </c>
      <c r="L46">
        <f>F46</f>
        <v>10.197797101893499</v>
      </c>
      <c r="M46">
        <f t="shared" si="3"/>
        <v>5.5411824757399586E-2</v>
      </c>
      <c r="O46">
        <f>$X$21</f>
        <v>3.7775000000000003E-2</v>
      </c>
      <c r="P46" t="e">
        <f>O46 + $U$21*#REF! + $V$21*#REF! +#REF! - $U$21*#REF! - $V$21*#REF!</f>
        <v>#REF!</v>
      </c>
      <c r="Q46" t="e">
        <f>F46-P46</f>
        <v>#REF!</v>
      </c>
      <c r="R46">
        <f>F46</f>
        <v>10.197797101893499</v>
      </c>
      <c r="S46">
        <f t="shared" si="4"/>
        <v>5.5411824757399586E-2</v>
      </c>
    </row>
    <row r="47" spans="1:19" x14ac:dyDescent="0.25">
      <c r="A47" t="s">
        <v>47</v>
      </c>
      <c r="B47">
        <v>10.2181768213709</v>
      </c>
      <c r="C47">
        <f t="shared" si="2"/>
        <v>5.3744987632999397E-2</v>
      </c>
      <c r="D47">
        <f t="shared" si="5"/>
        <v>5.5411824757399586E-2</v>
      </c>
      <c r="E47">
        <f t="shared" si="5"/>
        <v>6.2150597843700695E-2</v>
      </c>
      <c r="F47">
        <f t="shared" si="1"/>
        <v>10.2181768213709</v>
      </c>
      <c r="G47">
        <f>$X$16</f>
        <v>9.5121630000000006E-3</v>
      </c>
      <c r="H47">
        <f>G47 + $U$16*F46 + $V$16*F45 + F43 - $U$16*F42 - $V$16*F41</f>
        <v>10.219166435610944</v>
      </c>
      <c r="I47">
        <f t="shared" si="6"/>
        <v>10.216177482498287</v>
      </c>
      <c r="J47">
        <f>F47-I47</f>
        <v>1.9993388726131656E-3</v>
      </c>
      <c r="K47">
        <f t="shared" si="7"/>
        <v>5.3151770214459049E-3</v>
      </c>
      <c r="L47">
        <f>F47</f>
        <v>10.2181768213709</v>
      </c>
      <c r="M47">
        <f t="shared" si="3"/>
        <v>5.3744987632999397E-2</v>
      </c>
      <c r="O47">
        <f>$X$21</f>
        <v>3.7775000000000003E-2</v>
      </c>
      <c r="P47" t="e">
        <f>O47 + $U$21*#REF! + $V$21*#REF! +#REF! - $U$21*#REF! - $V$21*#REF!</f>
        <v>#REF!</v>
      </c>
      <c r="Q47" t="e">
        <f>F47-P47</f>
        <v>#REF!</v>
      </c>
      <c r="R47">
        <f>F47</f>
        <v>10.2181768213709</v>
      </c>
      <c r="S47">
        <f t="shared" si="4"/>
        <v>5.3744987632999397E-2</v>
      </c>
    </row>
    <row r="48" spans="1:19" x14ac:dyDescent="0.25">
      <c r="A48" t="s">
        <v>48</v>
      </c>
      <c r="B48">
        <v>10.189237335686901</v>
      </c>
      <c r="C48">
        <f t="shared" si="2"/>
        <v>4.2434938083800944E-2</v>
      </c>
      <c r="D48">
        <f t="shared" si="5"/>
        <v>5.3744987632999397E-2</v>
      </c>
      <c r="E48">
        <f t="shared" si="5"/>
        <v>5.5411824757399586E-2</v>
      </c>
      <c r="F48">
        <f t="shared" si="1"/>
        <v>10.189237335686901</v>
      </c>
      <c r="G48">
        <f>$X$16</f>
        <v>9.5121630000000006E-3</v>
      </c>
      <c r="H48">
        <f>G48 + $U$16*F47 + $V$16*F46 + F44 - $U$16*F43 - $V$16*F42</f>
        <v>10.202218774890206</v>
      </c>
      <c r="I48">
        <f t="shared" si="6"/>
        <v>10.208931479091115</v>
      </c>
      <c r="J48">
        <f>F48-I48</f>
        <v>-1.9694143404214159E-2</v>
      </c>
      <c r="K48">
        <f t="shared" si="7"/>
        <v>-1.193702603407587E-2</v>
      </c>
      <c r="L48">
        <f>F48</f>
        <v>10.189237335686901</v>
      </c>
      <c r="M48">
        <f t="shared" si="3"/>
        <v>4.2434938083800944E-2</v>
      </c>
      <c r="O48">
        <f>$X$21</f>
        <v>3.7775000000000003E-2</v>
      </c>
      <c r="P48" t="e">
        <f>O48 + $U$21*#REF! + $V$21*#REF! +#REF! - $U$21*#REF! - $V$21*#REF!</f>
        <v>#REF!</v>
      </c>
      <c r="Q48" t="e">
        <f>F48-P48</f>
        <v>#REF!</v>
      </c>
      <c r="R48">
        <f>F48</f>
        <v>10.189237335686901</v>
      </c>
      <c r="S48">
        <f t="shared" si="4"/>
        <v>4.2434938083800944E-2</v>
      </c>
    </row>
    <row r="49" spans="1:19" x14ac:dyDescent="0.25">
      <c r="A49" t="s">
        <v>49</v>
      </c>
      <c r="B49">
        <v>10.2776266915183</v>
      </c>
      <c r="C49">
        <f t="shared" si="2"/>
        <v>4.0497801686599999E-2</v>
      </c>
      <c r="D49">
        <f t="shared" si="5"/>
        <v>4.2434938083800944E-2</v>
      </c>
      <c r="E49">
        <f t="shared" si="5"/>
        <v>5.3744987632999397E-2</v>
      </c>
      <c r="F49">
        <f t="shared" si="1"/>
        <v>10.2776266915183</v>
      </c>
      <c r="G49">
        <f>$X$16</f>
        <v>9.5121630000000006E-3</v>
      </c>
      <c r="H49">
        <f>G49 + $U$16*F48 + $V$16*F47 + F45 - $U$16*F44 - $V$16*F43</f>
        <v>10.278693845152855</v>
      </c>
      <c r="I49">
        <f t="shared" si="6"/>
        <v>10.275789629103102</v>
      </c>
      <c r="J49">
        <f>F49-I49</f>
        <v>1.8370624151984316E-3</v>
      </c>
      <c r="K49">
        <f t="shared" si="7"/>
        <v>5.1644913222599342E-3</v>
      </c>
      <c r="L49">
        <f>F49</f>
        <v>10.2776266915183</v>
      </c>
      <c r="M49">
        <f t="shared" si="3"/>
        <v>4.0497801686599999E-2</v>
      </c>
      <c r="O49">
        <f>$X$21</f>
        <v>3.7775000000000003E-2</v>
      </c>
      <c r="P49" t="e">
        <f>O49 + $U$21*#REF! + $V$21*#REF! +#REF! - $U$21*#REF! - $V$21*#REF!</f>
        <v>#REF!</v>
      </c>
      <c r="Q49" t="e">
        <f>F49-P49</f>
        <v>#REF!</v>
      </c>
      <c r="R49">
        <f>F49</f>
        <v>10.2776266915183</v>
      </c>
      <c r="S49">
        <f t="shared" si="4"/>
        <v>4.0497801686599999E-2</v>
      </c>
    </row>
    <row r="50" spans="1:19" x14ac:dyDescent="0.25">
      <c r="A50" t="s">
        <v>50</v>
      </c>
      <c r="B50">
        <v>10.2501386620474</v>
      </c>
      <c r="C50">
        <f t="shared" si="2"/>
        <v>5.2341560153900346E-2</v>
      </c>
      <c r="D50">
        <f t="shared" si="5"/>
        <v>4.0497801686599999E-2</v>
      </c>
      <c r="E50">
        <f t="shared" si="5"/>
        <v>4.2434938083800944E-2</v>
      </c>
      <c r="F50">
        <f t="shared" si="1"/>
        <v>10.2501386620474</v>
      </c>
      <c r="G50">
        <f>$X$16</f>
        <v>9.5121630000000006E-3</v>
      </c>
      <c r="H50">
        <f>G50 + $U$16*F49 + $V$16*F48 + F46 - $U$16*F45 - $V$16*F44</f>
        <v>10.241613239148528</v>
      </c>
      <c r="I50">
        <f t="shared" si="6"/>
        <v>10.251488069046736</v>
      </c>
      <c r="J50">
        <f>F50-I50</f>
        <v>-1.3494069993367219E-3</v>
      </c>
      <c r="K50">
        <f t="shared" si="7"/>
        <v>-1.7560151326350137E-2</v>
      </c>
      <c r="L50">
        <f>F50</f>
        <v>10.2501386620474</v>
      </c>
      <c r="M50">
        <f t="shared" si="3"/>
        <v>5.2341560153900346E-2</v>
      </c>
      <c r="O50">
        <f>$X$21</f>
        <v>3.7775000000000003E-2</v>
      </c>
      <c r="P50" t="e">
        <f>O50 + $U$21*#REF! + $V$21*#REF! +#REF! - $U$21*#REF! - $V$21*#REF!</f>
        <v>#REF!</v>
      </c>
      <c r="Q50" t="e">
        <f>F50-P50</f>
        <v>#REF!</v>
      </c>
      <c r="R50">
        <f>F50</f>
        <v>10.2501386620474</v>
      </c>
      <c r="S50">
        <f t="shared" si="4"/>
        <v>5.2341560153900346E-2</v>
      </c>
    </row>
    <row r="51" spans="1:19" x14ac:dyDescent="0.25">
      <c r="A51" t="s">
        <v>51</v>
      </c>
      <c r="B51">
        <v>10.2633736637348</v>
      </c>
      <c r="C51">
        <f t="shared" si="2"/>
        <v>4.5196842363900203E-2</v>
      </c>
      <c r="D51">
        <f t="shared" si="5"/>
        <v>5.2341560153900346E-2</v>
      </c>
      <c r="E51">
        <f t="shared" si="5"/>
        <v>4.0497801686599999E-2</v>
      </c>
      <c r="F51">
        <f t="shared" si="1"/>
        <v>10.2633736637348</v>
      </c>
      <c r="G51">
        <f>$X$16</f>
        <v>9.5121630000000006E-3</v>
      </c>
      <c r="H51">
        <f>G51 + $U$16*F50 + $V$16*F49 + F47 - $U$16*F46 - $V$16*F45</f>
        <v>10.278042473205797</v>
      </c>
      <c r="I51">
        <f t="shared" si="6"/>
        <v>10.27691815879022</v>
      </c>
      <c r="J51">
        <f>F51-I51</f>
        <v>-1.3544495055420214E-2</v>
      </c>
      <c r="K51">
        <f t="shared" si="7"/>
        <v>1.9993388726131656E-3</v>
      </c>
      <c r="L51">
        <f>F51</f>
        <v>10.2633736637348</v>
      </c>
      <c r="M51">
        <f t="shared" si="3"/>
        <v>4.5196842363900203E-2</v>
      </c>
      <c r="O51">
        <f>$X$21</f>
        <v>3.7775000000000003E-2</v>
      </c>
      <c r="P51" t="e">
        <f>O51 + $U$21*#REF! + $V$21*#REF! +#REF! - $U$21*#REF! - $V$21*#REF!</f>
        <v>#REF!</v>
      </c>
      <c r="Q51" t="e">
        <f>F51-P51</f>
        <v>#REF!</v>
      </c>
      <c r="R51">
        <f>F51</f>
        <v>10.2633736637348</v>
      </c>
      <c r="S51">
        <f t="shared" si="4"/>
        <v>4.5196842363900203E-2</v>
      </c>
    </row>
    <row r="52" spans="1:19" x14ac:dyDescent="0.25">
      <c r="A52" t="s">
        <v>52</v>
      </c>
      <c r="B52">
        <v>10.222906750546899</v>
      </c>
      <c r="C52">
        <f t="shared" si="2"/>
        <v>3.3669414859998525E-2</v>
      </c>
      <c r="D52">
        <f t="shared" si="5"/>
        <v>4.5196842363900203E-2</v>
      </c>
      <c r="E52">
        <f t="shared" si="5"/>
        <v>5.2341560153900346E-2</v>
      </c>
      <c r="F52">
        <f t="shared" si="1"/>
        <v>10.222906750546899</v>
      </c>
      <c r="G52">
        <f>$X$16</f>
        <v>9.5121630000000006E-3</v>
      </c>
      <c r="H52">
        <f>G52 + $U$16*F51 + $V$16*F50 + F48 - $U$16*F47 - $V$16*F46</f>
        <v>10.234944088752826</v>
      </c>
      <c r="I52">
        <f t="shared" si="6"/>
        <v>10.246018954367209</v>
      </c>
      <c r="J52">
        <f>F52-I52</f>
        <v>-2.3112203820309318E-2</v>
      </c>
      <c r="K52">
        <f t="shared" si="7"/>
        <v>-1.9694143404214159E-2</v>
      </c>
      <c r="L52">
        <f>F52</f>
        <v>10.222906750546899</v>
      </c>
      <c r="M52">
        <f t="shared" si="3"/>
        <v>3.3669414859998525E-2</v>
      </c>
      <c r="O52">
        <f>$X$21</f>
        <v>3.7775000000000003E-2</v>
      </c>
      <c r="P52" t="e">
        <f>O52 + $U$21*#REF! + $V$21*#REF! +#REF! - $U$21*#REF! - $V$21*#REF!</f>
        <v>#REF!</v>
      </c>
      <c r="Q52" t="e">
        <f>F52-P52</f>
        <v>#REF!</v>
      </c>
      <c r="R52">
        <f>F52</f>
        <v>10.222906750546899</v>
      </c>
      <c r="S52">
        <f t="shared" si="4"/>
        <v>3.3669414859998525E-2</v>
      </c>
    </row>
    <row r="53" spans="1:19" x14ac:dyDescent="0.25">
      <c r="A53" t="s">
        <v>53</v>
      </c>
      <c r="B53">
        <v>10.2865134304073</v>
      </c>
      <c r="C53">
        <f t="shared" si="2"/>
        <v>8.8867388890001564E-3</v>
      </c>
      <c r="D53">
        <f t="shared" si="5"/>
        <v>3.3669414859998525E-2</v>
      </c>
      <c r="E53">
        <f t="shared" si="5"/>
        <v>4.5196842363900203E-2</v>
      </c>
      <c r="F53">
        <f t="shared" si="1"/>
        <v>10.2865134304073</v>
      </c>
      <c r="G53">
        <f>$X$16</f>
        <v>9.5121630000000006E-3</v>
      </c>
      <c r="H53">
        <f>G53 + $U$16*F52 + $V$16*F51 + F49 - $U$16*F48 - $V$16*F47</f>
        <v>10.311499733859693</v>
      </c>
      <c r="I53">
        <f t="shared" si="6"/>
        <v>10.310466674489911</v>
      </c>
      <c r="J53">
        <f>F53-I53</f>
        <v>-2.3953244082610681E-2</v>
      </c>
      <c r="K53">
        <f t="shared" si="7"/>
        <v>1.8370624151984316E-3</v>
      </c>
      <c r="L53">
        <f>F53</f>
        <v>10.2865134304073</v>
      </c>
      <c r="M53">
        <f t="shared" si="3"/>
        <v>8.8867388890001564E-3</v>
      </c>
      <c r="O53">
        <f>$X$21</f>
        <v>3.7775000000000003E-2</v>
      </c>
      <c r="P53" t="e">
        <f>O53 + $U$21*#REF! + $V$21*#REF! +#REF! - $U$21*#REF! - $V$21*#REF!</f>
        <v>#REF!</v>
      </c>
      <c r="Q53" t="e">
        <f>F53-P53</f>
        <v>#REF!</v>
      </c>
      <c r="R53">
        <f>F53</f>
        <v>10.2865134304073</v>
      </c>
      <c r="S53">
        <f t="shared" si="4"/>
        <v>8.8867388890001564E-3</v>
      </c>
    </row>
    <row r="54" spans="1:19" x14ac:dyDescent="0.25">
      <c r="A54" t="s">
        <v>54</v>
      </c>
      <c r="B54">
        <v>10.2217598901162</v>
      </c>
      <c r="C54">
        <f t="shared" si="2"/>
        <v>-2.8378771931199864E-2</v>
      </c>
      <c r="D54">
        <f t="shared" si="5"/>
        <v>8.8867388890001564E-3</v>
      </c>
      <c r="E54">
        <f t="shared" si="5"/>
        <v>3.3669414859998525E-2</v>
      </c>
      <c r="F54">
        <f t="shared" si="1"/>
        <v>10.2217598901162</v>
      </c>
      <c r="G54">
        <f>$X$16</f>
        <v>9.5121630000000006E-3</v>
      </c>
      <c r="H54">
        <f>G54 + $U$16*F53 + $V$16*F52 + F50 - $U$16*F49 - $V$16*F48</f>
        <v>10.256963066899152</v>
      </c>
      <c r="I54">
        <f t="shared" si="6"/>
        <v>10.257721896611622</v>
      </c>
      <c r="J54">
        <f>F54-I54</f>
        <v>-3.5962006495422472E-2</v>
      </c>
      <c r="K54">
        <f t="shared" si="7"/>
        <v>-1.3494069993367219E-3</v>
      </c>
      <c r="L54">
        <f>F54</f>
        <v>10.2217598901162</v>
      </c>
      <c r="M54">
        <f t="shared" si="3"/>
        <v>-2.8378771931199864E-2</v>
      </c>
      <c r="O54">
        <f>$X$21</f>
        <v>3.7775000000000003E-2</v>
      </c>
      <c r="P54" t="e">
        <f>O54 + $U$21*#REF! + $V$21*#REF! +#REF! - $U$21*#REF! - $V$21*#REF!</f>
        <v>#REF!</v>
      </c>
      <c r="Q54" t="e">
        <f>F54-P54</f>
        <v>#REF!</v>
      </c>
      <c r="R54">
        <f>F54</f>
        <v>10.2217598901162</v>
      </c>
      <c r="S54">
        <f t="shared" si="4"/>
        <v>-2.8378771931199864E-2</v>
      </c>
    </row>
    <row r="55" spans="1:19" x14ac:dyDescent="0.25">
      <c r="A55" t="s">
        <v>55</v>
      </c>
      <c r="B55">
        <v>10.2278262445469</v>
      </c>
      <c r="C55">
        <f t="shared" si="2"/>
        <v>-3.554741918789972E-2</v>
      </c>
      <c r="D55">
        <f t="shared" si="5"/>
        <v>-2.8378771931199864E-2</v>
      </c>
      <c r="E55">
        <f t="shared" si="5"/>
        <v>8.8867388890001564E-3</v>
      </c>
      <c r="F55">
        <f t="shared" si="1"/>
        <v>10.2278262445469</v>
      </c>
      <c r="G55">
        <f>$X$16</f>
        <v>9.5121630000000006E-3</v>
      </c>
      <c r="H55">
        <f>G55 + $U$16*F54 + $V$16*F53 + F51 - $U$16*F50 - $V$16*F49</f>
        <v>10.232649277636963</v>
      </c>
      <c r="I55">
        <f t="shared" si="6"/>
        <v>10.240265930947274</v>
      </c>
      <c r="J55">
        <f>F55-I55</f>
        <v>-1.2439686400373517E-2</v>
      </c>
      <c r="K55">
        <f t="shared" si="7"/>
        <v>-1.3544495055420214E-2</v>
      </c>
      <c r="L55">
        <f>F55</f>
        <v>10.2278262445469</v>
      </c>
      <c r="M55">
        <f t="shared" si="3"/>
        <v>-3.554741918789972E-2</v>
      </c>
      <c r="O55">
        <f>$X$21</f>
        <v>3.7775000000000003E-2</v>
      </c>
      <c r="P55" t="e">
        <f>O55 + $U$21*#REF! + $V$21*#REF! +#REF! - $U$21*#REF! - $V$21*#REF!</f>
        <v>#REF!</v>
      </c>
      <c r="Q55" t="e">
        <f>F55-P55</f>
        <v>#REF!</v>
      </c>
      <c r="R55">
        <f>F55</f>
        <v>10.2278262445469</v>
      </c>
      <c r="S55">
        <f t="shared" si="4"/>
        <v>-3.554741918789972E-2</v>
      </c>
    </row>
    <row r="56" spans="1:19" x14ac:dyDescent="0.25">
      <c r="A56" t="s">
        <v>56</v>
      </c>
      <c r="B56">
        <v>10.212840959836401</v>
      </c>
      <c r="C56">
        <f t="shared" si="2"/>
        <v>-1.0065790710498845E-2</v>
      </c>
      <c r="D56">
        <f t="shared" si="5"/>
        <v>-3.554741918789972E-2</v>
      </c>
      <c r="E56">
        <f t="shared" si="5"/>
        <v>-2.8378771931199864E-2</v>
      </c>
      <c r="F56">
        <f t="shared" si="1"/>
        <v>10.212840959836401</v>
      </c>
      <c r="G56">
        <f>$X$16</f>
        <v>9.5121630000000006E-3</v>
      </c>
      <c r="H56">
        <f>G56 + $U$16*F55 + $V$16*F54 + F52 - $U$16*F51 - $V$16*F50</f>
        <v>10.1985886301152</v>
      </c>
      <c r="I56">
        <f t="shared" si="6"/>
        <v>10.211585618413121</v>
      </c>
      <c r="J56">
        <f>F56-I56</f>
        <v>1.2553414232794324E-3</v>
      </c>
      <c r="K56">
        <f t="shared" si="7"/>
        <v>-2.3112203820309318E-2</v>
      </c>
      <c r="L56">
        <f>F56</f>
        <v>10.212840959836401</v>
      </c>
      <c r="M56">
        <f t="shared" si="3"/>
        <v>-1.0065790710498845E-2</v>
      </c>
      <c r="O56">
        <f>$X$21</f>
        <v>3.7775000000000003E-2</v>
      </c>
      <c r="P56" t="e">
        <f>O56 + $U$21*#REF! + $V$21*#REF! +#REF! - $U$21*#REF! - $V$21*#REF!</f>
        <v>#REF!</v>
      </c>
      <c r="Q56" t="e">
        <f>F56-P56</f>
        <v>#REF!</v>
      </c>
      <c r="R56">
        <f>F56</f>
        <v>10.212840959836401</v>
      </c>
      <c r="S56">
        <f t="shared" si="4"/>
        <v>-1.0065790710498845E-2</v>
      </c>
    </row>
    <row r="57" spans="1:19" x14ac:dyDescent="0.25">
      <c r="A57" t="s">
        <v>57</v>
      </c>
      <c r="B57">
        <v>10.2962792575089</v>
      </c>
      <c r="C57">
        <f t="shared" si="2"/>
        <v>9.7658271015994558E-3</v>
      </c>
      <c r="D57">
        <f t="shared" si="5"/>
        <v>-1.0065790710498845E-2</v>
      </c>
      <c r="E57">
        <f t="shared" si="5"/>
        <v>-3.554741918789972E-2</v>
      </c>
      <c r="F57">
        <f t="shared" si="1"/>
        <v>10.2962792575089</v>
      </c>
      <c r="G57">
        <f>$X$16</f>
        <v>9.5121630000000006E-3</v>
      </c>
      <c r="H57">
        <f>G57 + $U$16*F56 + $V$16*F55 + F53 - $U$16*F52 - $V$16*F51</f>
        <v>10.297984107868476</v>
      </c>
      <c r="I57">
        <f t="shared" si="6"/>
        <v>10.311454049353042</v>
      </c>
      <c r="J57">
        <f>F57-I57</f>
        <v>-1.5174791844142277E-2</v>
      </c>
      <c r="K57">
        <f t="shared" si="7"/>
        <v>-2.3953244082610681E-2</v>
      </c>
      <c r="L57">
        <f>F57</f>
        <v>10.2962792575089</v>
      </c>
      <c r="M57">
        <f t="shared" si="3"/>
        <v>9.7658271015994558E-3</v>
      </c>
      <c r="O57">
        <f>$X$21</f>
        <v>3.7775000000000003E-2</v>
      </c>
      <c r="P57" t="e">
        <f>O57 + $U$21*#REF! + $V$21*#REF! +#REF! - $U$21*#REF! - $V$21*#REF!</f>
        <v>#REF!</v>
      </c>
      <c r="Q57" t="e">
        <f>F57-P57</f>
        <v>#REF!</v>
      </c>
      <c r="R57">
        <f>F57</f>
        <v>10.2962792575089</v>
      </c>
      <c r="S57">
        <f t="shared" si="4"/>
        <v>9.7658271015994558E-3</v>
      </c>
    </row>
    <row r="58" spans="1:19" x14ac:dyDescent="0.25">
      <c r="A58" t="s">
        <v>58</v>
      </c>
      <c r="B58">
        <v>10.2401229827428</v>
      </c>
      <c r="C58">
        <f t="shared" si="2"/>
        <v>1.8363092626600519E-2</v>
      </c>
      <c r="D58">
        <f t="shared" si="5"/>
        <v>9.7658271015994558E-3</v>
      </c>
      <c r="E58">
        <f t="shared" si="5"/>
        <v>-1.0065790710498845E-2</v>
      </c>
      <c r="F58">
        <f t="shared" si="1"/>
        <v>10.2401229827428</v>
      </c>
      <c r="G58">
        <f>$X$16</f>
        <v>9.5121630000000006E-3</v>
      </c>
      <c r="H58">
        <f>G58 + $U$16*F57 + $V$16*F56 + F54 - $U$16*F53 - $V$16*F52</f>
        <v>10.248057369457099</v>
      </c>
      <c r="I58">
        <f t="shared" si="6"/>
        <v>10.26828035560003</v>
      </c>
      <c r="J58">
        <f>F58-I58</f>
        <v>-2.8157372857229745E-2</v>
      </c>
      <c r="K58">
        <f t="shared" si="7"/>
        <v>-3.5962006495422472E-2</v>
      </c>
      <c r="L58">
        <f>F58</f>
        <v>10.2401229827428</v>
      </c>
      <c r="M58">
        <f t="shared" si="3"/>
        <v>1.8363092626600519E-2</v>
      </c>
      <c r="O58">
        <f>$X$21</f>
        <v>3.7775000000000003E-2</v>
      </c>
      <c r="P58" t="e">
        <f>O58 + $U$21*#REF! + $V$21*#REF! +#REF! - $U$21*#REF! - $V$21*#REF!</f>
        <v>#REF!</v>
      </c>
      <c r="Q58" t="e">
        <f>F58-P58</f>
        <v>#REF!</v>
      </c>
      <c r="R58">
        <f>F58</f>
        <v>10.2401229827428</v>
      </c>
      <c r="S58">
        <f t="shared" si="4"/>
        <v>1.8363092626600519E-2</v>
      </c>
    </row>
    <row r="59" spans="1:19" x14ac:dyDescent="0.25">
      <c r="A59" t="s">
        <v>59</v>
      </c>
      <c r="B59">
        <v>10.289502358630299</v>
      </c>
      <c r="C59">
        <f t="shared" si="2"/>
        <v>6.1676114083399014E-2</v>
      </c>
      <c r="D59">
        <f t="shared" si="5"/>
        <v>1.8363092626600519E-2</v>
      </c>
      <c r="E59">
        <f t="shared" si="5"/>
        <v>9.7658271015994558E-3</v>
      </c>
      <c r="F59">
        <f t="shared" si="1"/>
        <v>10.289502358630299</v>
      </c>
      <c r="G59">
        <f>$X$16</f>
        <v>9.5121630000000006E-3</v>
      </c>
      <c r="H59">
        <f>G59 + $U$16*F58 + $V$16*F57 + F55 - $U$16*F54 - $V$16*F53</f>
        <v>10.25686699323122</v>
      </c>
      <c r="I59">
        <f t="shared" si="6"/>
        <v>10.263862365019754</v>
      </c>
      <c r="J59">
        <f>F59-I59</f>
        <v>2.563999361054492E-2</v>
      </c>
      <c r="K59">
        <f t="shared" si="7"/>
        <v>-1.2439686400373517E-2</v>
      </c>
      <c r="L59">
        <f>F59</f>
        <v>10.289502358630299</v>
      </c>
      <c r="M59">
        <f t="shared" si="3"/>
        <v>6.1676114083399014E-2</v>
      </c>
      <c r="O59">
        <f>$X$21</f>
        <v>3.7775000000000003E-2</v>
      </c>
      <c r="P59" t="e">
        <f>O59 + $U$21*#REF! + $V$21*#REF! +#REF! - $U$21*#REF! - $V$21*#REF!</f>
        <v>#REF!</v>
      </c>
      <c r="Q59" t="e">
        <f>F59-P59</f>
        <v>#REF!</v>
      </c>
      <c r="R59">
        <f>F59</f>
        <v>10.289502358630299</v>
      </c>
      <c r="S59">
        <f t="shared" si="4"/>
        <v>6.1676114083399014E-2</v>
      </c>
    </row>
    <row r="60" spans="1:19" x14ac:dyDescent="0.25">
      <c r="A60" t="s">
        <v>60</v>
      </c>
      <c r="B60">
        <v>10.285354550052601</v>
      </c>
      <c r="C60">
        <f t="shared" si="2"/>
        <v>7.2513590216200186E-2</v>
      </c>
      <c r="D60">
        <f t="shared" si="5"/>
        <v>6.1676114083399014E-2</v>
      </c>
      <c r="E60">
        <f t="shared" si="5"/>
        <v>1.8363092626600519E-2</v>
      </c>
      <c r="F60">
        <f t="shared" si="1"/>
        <v>10.285354550052601</v>
      </c>
      <c r="G60">
        <f>$X$16</f>
        <v>9.5121630000000006E-3</v>
      </c>
      <c r="H60">
        <f>G60 + $U$16*F59 + $V$16*F58 + F56 - $U$16*F55 - $V$16*F54</f>
        <v>10.293998678293814</v>
      </c>
      <c r="I60">
        <f t="shared" si="6"/>
        <v>10.293292745708799</v>
      </c>
      <c r="J60">
        <f>F60-I60</f>
        <v>-7.9381956561981326E-3</v>
      </c>
      <c r="K60">
        <f t="shared" si="7"/>
        <v>1.2553414232794324E-3</v>
      </c>
      <c r="L60">
        <f>F60</f>
        <v>10.285354550052601</v>
      </c>
      <c r="M60">
        <f t="shared" si="3"/>
        <v>7.2513590216200186E-2</v>
      </c>
      <c r="O60">
        <f>$X$21</f>
        <v>3.7775000000000003E-2</v>
      </c>
      <c r="P60" t="e">
        <f>O60 + $U$21*#REF! + $V$21*#REF! +#REF! - $U$21*#REF! - $V$21*#REF!</f>
        <v>#REF!</v>
      </c>
      <c r="Q60" t="e">
        <f>F60-P60</f>
        <v>#REF!</v>
      </c>
      <c r="R60">
        <f>F60</f>
        <v>10.285354550052601</v>
      </c>
      <c r="S60">
        <f t="shared" si="4"/>
        <v>7.2513590216200186E-2</v>
      </c>
    </row>
    <row r="61" spans="1:19" x14ac:dyDescent="0.25">
      <c r="A61" t="s">
        <v>61</v>
      </c>
      <c r="B61">
        <v>10.368811842378101</v>
      </c>
      <c r="C61">
        <f t="shared" si="2"/>
        <v>7.2532584869200889E-2</v>
      </c>
      <c r="D61">
        <f t="shared" si="5"/>
        <v>7.2513590216200186E-2</v>
      </c>
      <c r="E61">
        <f t="shared" si="5"/>
        <v>6.1676114083399014E-2</v>
      </c>
      <c r="F61">
        <f t="shared" si="1"/>
        <v>10.368811842378101</v>
      </c>
      <c r="G61">
        <f>$X$16</f>
        <v>9.5121630000000006E-3</v>
      </c>
      <c r="H61">
        <f>G61 + $U$16*F60 + $V$16*F59 + F57 - $U$16*F56 - $V$16*F55</f>
        <v>10.373214423458208</v>
      </c>
      <c r="I61">
        <f t="shared" si="6"/>
        <v>10.381747862915349</v>
      </c>
      <c r="J61">
        <f>F61-I61</f>
        <v>-1.2936020537248183E-2</v>
      </c>
      <c r="K61">
        <f t="shared" si="7"/>
        <v>-1.5174791844142277E-2</v>
      </c>
      <c r="L61">
        <f>F61</f>
        <v>10.368811842378101</v>
      </c>
      <c r="M61">
        <f t="shared" si="3"/>
        <v>7.2532584869200889E-2</v>
      </c>
      <c r="O61">
        <f>$X$21</f>
        <v>3.7775000000000003E-2</v>
      </c>
      <c r="P61" t="e">
        <f>O61 + $U$21*#REF! + $V$21*#REF! +#REF! - $U$21*#REF! - $V$21*#REF!</f>
        <v>#REF!</v>
      </c>
      <c r="Q61" t="e">
        <f>F61-P61</f>
        <v>#REF!</v>
      </c>
      <c r="R61">
        <f>F61</f>
        <v>10.368811842378101</v>
      </c>
      <c r="S61">
        <f t="shared" si="4"/>
        <v>7.2532584869200889E-2</v>
      </c>
    </row>
    <row r="62" spans="1:19" x14ac:dyDescent="0.25">
      <c r="A62" t="s">
        <v>62</v>
      </c>
      <c r="B62">
        <v>10.3281336508163</v>
      </c>
      <c r="C62">
        <f t="shared" si="2"/>
        <v>8.8010668073499332E-2</v>
      </c>
      <c r="D62">
        <f t="shared" si="5"/>
        <v>7.2532584869200889E-2</v>
      </c>
      <c r="E62">
        <f t="shared" si="5"/>
        <v>7.2513590216200186E-2</v>
      </c>
      <c r="F62">
        <f t="shared" si="1"/>
        <v>10.3281336508163</v>
      </c>
      <c r="G62">
        <f>$X$16</f>
        <v>9.5121630000000006E-3</v>
      </c>
      <c r="H62">
        <f>G62 + $U$16*F61 + $V$16*F60 + F58 - $U$16*F57 - $V$16*F56</f>
        <v>10.312537453393812</v>
      </c>
      <c r="I62">
        <f t="shared" si="6"/>
        <v>10.328371557677889</v>
      </c>
      <c r="J62">
        <f>F62-I62</f>
        <v>-2.3790686158875474E-4</v>
      </c>
      <c r="K62">
        <f t="shared" si="7"/>
        <v>-2.8157372857229745E-2</v>
      </c>
      <c r="L62">
        <f>F62</f>
        <v>10.3281336508163</v>
      </c>
      <c r="M62">
        <f t="shared" si="3"/>
        <v>8.8010668073499332E-2</v>
      </c>
      <c r="O62">
        <f>$X$21</f>
        <v>3.7775000000000003E-2</v>
      </c>
      <c r="P62" t="e">
        <f>O62 + $U$21*#REF! + $V$21*#REF! +#REF! - $U$21*#REF! - $V$21*#REF!</f>
        <v>#REF!</v>
      </c>
      <c r="Q62" t="e">
        <f>F62-P62</f>
        <v>#REF!</v>
      </c>
      <c r="R62">
        <f>F62</f>
        <v>10.3281336508163</v>
      </c>
      <c r="S62">
        <f t="shared" si="4"/>
        <v>8.8010668073499332E-2</v>
      </c>
    </row>
    <row r="63" spans="1:19" x14ac:dyDescent="0.25">
      <c r="A63" t="s">
        <v>63</v>
      </c>
      <c r="B63">
        <v>10.351805268196101</v>
      </c>
      <c r="C63">
        <f t="shared" si="2"/>
        <v>6.2302909565801201E-2</v>
      </c>
      <c r="D63">
        <f t="shared" si="5"/>
        <v>8.8010668073499332E-2</v>
      </c>
      <c r="E63">
        <f t="shared" si="5"/>
        <v>7.2532584869200889E-2</v>
      </c>
      <c r="F63">
        <f t="shared" si="1"/>
        <v>10.351805268196101</v>
      </c>
      <c r="G63">
        <f>$X$16</f>
        <v>9.5121630000000006E-3</v>
      </c>
      <c r="H63">
        <f>G63 + $U$16*F62 + $V$16*F61 + F59 - $U$16*F58 - $V$16*F57</f>
        <v>10.381821551949546</v>
      </c>
      <c r="I63">
        <f t="shared" si="6"/>
        <v>10.367403078509891</v>
      </c>
      <c r="J63">
        <f>F63-I63</f>
        <v>-1.5597810313790816E-2</v>
      </c>
      <c r="K63">
        <f t="shared" si="7"/>
        <v>2.563999361054492E-2</v>
      </c>
      <c r="L63">
        <f>F63</f>
        <v>10.351805268196101</v>
      </c>
      <c r="M63">
        <f t="shared" si="3"/>
        <v>6.2302909565801201E-2</v>
      </c>
      <c r="O63">
        <f>$X$21</f>
        <v>3.7775000000000003E-2</v>
      </c>
      <c r="P63" t="e">
        <f>O63 + $U$21*#REF! + $V$21*#REF! +#REF! - $U$21*#REF! - $V$21*#REF!</f>
        <v>#REF!</v>
      </c>
      <c r="Q63" t="e">
        <f>F63-P63</f>
        <v>#REF!</v>
      </c>
      <c r="R63">
        <f>F63</f>
        <v>10.351805268196101</v>
      </c>
      <c r="S63">
        <f t="shared" si="4"/>
        <v>6.2302909565801201E-2</v>
      </c>
    </row>
    <row r="64" spans="1:19" x14ac:dyDescent="0.25">
      <c r="A64" t="s">
        <v>64</v>
      </c>
      <c r="B64">
        <v>10.326778933056699</v>
      </c>
      <c r="C64">
        <f t="shared" si="2"/>
        <v>4.1424383004098786E-2</v>
      </c>
      <c r="D64">
        <f t="shared" si="5"/>
        <v>6.2302909565801201E-2</v>
      </c>
      <c r="E64">
        <f t="shared" si="5"/>
        <v>8.8010668073499332E-2</v>
      </c>
      <c r="F64">
        <f t="shared" si="1"/>
        <v>10.326778933056699</v>
      </c>
      <c r="G64">
        <f>$X$16</f>
        <v>9.5121630000000006E-3</v>
      </c>
      <c r="H64">
        <f>G64 + $U$16*F63 + $V$16*F62 + F60 - $U$16*F59 - $V$16*F58</f>
        <v>10.338109130606778</v>
      </c>
      <c r="I64">
        <f t="shared" si="6"/>
        <v>10.342573120144614</v>
      </c>
      <c r="J64">
        <f>F64-I64</f>
        <v>-1.579418708791458E-2</v>
      </c>
      <c r="K64">
        <f t="shared" si="7"/>
        <v>-7.9381956561981326E-3</v>
      </c>
      <c r="L64">
        <f>F64</f>
        <v>10.326778933056699</v>
      </c>
      <c r="M64">
        <f t="shared" si="3"/>
        <v>4.1424383004098786E-2</v>
      </c>
      <c r="O64">
        <f>$X$21</f>
        <v>3.7775000000000003E-2</v>
      </c>
      <c r="P64" t="e">
        <f>O64 + $U$21*#REF! + $V$21*#REF! +#REF! - $U$21*#REF! - $V$21*#REF!</f>
        <v>#REF!</v>
      </c>
      <c r="Q64" t="e">
        <f>F64-P64</f>
        <v>#REF!</v>
      </c>
      <c r="R64">
        <f>F64</f>
        <v>10.326778933056699</v>
      </c>
      <c r="S64">
        <f t="shared" si="4"/>
        <v>4.1424383004098786E-2</v>
      </c>
    </row>
    <row r="65" spans="1:19" x14ac:dyDescent="0.25">
      <c r="A65" t="s">
        <v>65</v>
      </c>
      <c r="B65">
        <v>10.416004251064701</v>
      </c>
      <c r="C65">
        <f t="shared" si="2"/>
        <v>4.7192408686600018E-2</v>
      </c>
      <c r="D65">
        <f t="shared" si="5"/>
        <v>4.1424383004098786E-2</v>
      </c>
      <c r="E65">
        <f t="shared" si="5"/>
        <v>6.2302909565801201E-2</v>
      </c>
      <c r="F65">
        <f t="shared" si="1"/>
        <v>10.416004251064701</v>
      </c>
      <c r="G65">
        <f>$X$16</f>
        <v>9.5121630000000006E-3</v>
      </c>
      <c r="H65">
        <f>G65 + $U$16*F64 + $V$16*F63 + F61 - $U$16*F60 - $V$16*F59</f>
        <v>10.405487600564026</v>
      </c>
      <c r="I65">
        <f t="shared" si="6"/>
        <v>10.412762082428733</v>
      </c>
      <c r="J65">
        <f>F65-I65</f>
        <v>3.2421686359676016E-3</v>
      </c>
      <c r="K65">
        <f t="shared" si="7"/>
        <v>-1.2936020537248183E-2</v>
      </c>
      <c r="L65">
        <f>F65</f>
        <v>10.416004251064701</v>
      </c>
      <c r="M65">
        <f t="shared" si="3"/>
        <v>4.7192408686600018E-2</v>
      </c>
      <c r="O65">
        <f>$X$21</f>
        <v>3.7775000000000003E-2</v>
      </c>
      <c r="P65" t="e">
        <f>O65 + $U$21*#REF! + $V$21*#REF! +#REF! - $U$21*#REF! - $V$21*#REF!</f>
        <v>#REF!</v>
      </c>
      <c r="Q65" t="e">
        <f>F65-P65</f>
        <v>#REF!</v>
      </c>
      <c r="R65">
        <f>F65</f>
        <v>10.416004251064701</v>
      </c>
      <c r="S65">
        <f t="shared" si="4"/>
        <v>4.7192408686600018E-2</v>
      </c>
    </row>
    <row r="66" spans="1:19" x14ac:dyDescent="0.25">
      <c r="A66" t="s">
        <v>66</v>
      </c>
      <c r="B66">
        <v>10.3780723340096</v>
      </c>
      <c r="C66">
        <f t="shared" si="2"/>
        <v>4.9938683193300193E-2</v>
      </c>
      <c r="D66">
        <f t="shared" si="5"/>
        <v>4.7192408686600018E-2</v>
      </c>
      <c r="E66">
        <f t="shared" si="5"/>
        <v>4.1424383004098786E-2</v>
      </c>
      <c r="F66">
        <f t="shared" si="1"/>
        <v>10.3780723340096</v>
      </c>
      <c r="G66">
        <f>$X$16</f>
        <v>9.5121630000000006E-3</v>
      </c>
      <c r="H66">
        <f>G66 + $U$16*F65 + $V$16*F64 + F62 - $U$16*F61 - $V$16*F60</f>
        <v>10.380986275251926</v>
      </c>
      <c r="I66">
        <f t="shared" si="6"/>
        <v>10.381120060533508</v>
      </c>
      <c r="J66">
        <f>F66-I66</f>
        <v>-3.0477265239081675E-3</v>
      </c>
      <c r="K66">
        <f t="shared" si="7"/>
        <v>-2.3790686158875474E-4</v>
      </c>
      <c r="L66">
        <f>F66</f>
        <v>10.3780723340096</v>
      </c>
      <c r="M66">
        <f t="shared" si="3"/>
        <v>4.9938683193300193E-2</v>
      </c>
      <c r="O66">
        <f>$X$21</f>
        <v>3.7775000000000003E-2</v>
      </c>
      <c r="P66" t="e">
        <f>O66 + $U$21*#REF! + $V$21*#REF! +#REF! - $U$21*#REF! - $V$21*#REF!</f>
        <v>#REF!</v>
      </c>
      <c r="Q66" t="e">
        <f>F66-P66</f>
        <v>#REF!</v>
      </c>
      <c r="R66">
        <f>F66</f>
        <v>10.3780723340096</v>
      </c>
      <c r="S66">
        <f t="shared" si="4"/>
        <v>4.9938683193300193E-2</v>
      </c>
    </row>
    <row r="67" spans="1:19" x14ac:dyDescent="0.25">
      <c r="A67" t="s">
        <v>67</v>
      </c>
      <c r="B67">
        <v>10.4054726399728</v>
      </c>
      <c r="C67">
        <f t="shared" si="2"/>
        <v>5.3667371776699113E-2</v>
      </c>
      <c r="D67">
        <f t="shared" si="5"/>
        <v>4.9938683193300193E-2</v>
      </c>
      <c r="E67">
        <f t="shared" si="5"/>
        <v>4.7192408686600018E-2</v>
      </c>
      <c r="F67">
        <f t="shared" ref="F67:F89" si="8">B67</f>
        <v>10.4054726399728</v>
      </c>
      <c r="G67">
        <f>$X$16</f>
        <v>9.5121630000000006E-3</v>
      </c>
      <c r="H67">
        <f>G67 + $U$16*F66 + $V$16*F65 + F63 - $U$16*F62 - $V$16*F61</f>
        <v>10.40577194483048</v>
      </c>
      <c r="I67">
        <f t="shared" si="6"/>
        <v>10.414543265804353</v>
      </c>
      <c r="J67">
        <f>F67-I67</f>
        <v>-9.0706258315531585E-3</v>
      </c>
      <c r="K67">
        <f t="shared" si="7"/>
        <v>-1.5597810313790816E-2</v>
      </c>
      <c r="L67">
        <f>F67</f>
        <v>10.4054726399728</v>
      </c>
      <c r="M67">
        <f t="shared" si="3"/>
        <v>5.3667371776699113E-2</v>
      </c>
      <c r="O67">
        <f>$X$21</f>
        <v>3.7775000000000003E-2</v>
      </c>
      <c r="P67" t="e">
        <f>O67 + $U$21*#REF! + $V$21*#REF! +#REF! - $U$21*#REF! - $V$21*#REF!</f>
        <v>#REF!</v>
      </c>
      <c r="Q67" t="e">
        <f>F67-P67</f>
        <v>#REF!</v>
      </c>
      <c r="R67">
        <f>F67</f>
        <v>10.4054726399728</v>
      </c>
      <c r="S67">
        <f t="shared" si="4"/>
        <v>5.3667371776699113E-2</v>
      </c>
    </row>
    <row r="68" spans="1:19" x14ac:dyDescent="0.25">
      <c r="A68" t="s">
        <v>68</v>
      </c>
      <c r="B68">
        <v>10.381343603811899</v>
      </c>
      <c r="C68">
        <f t="shared" si="2"/>
        <v>5.4564670755199884E-2</v>
      </c>
      <c r="D68">
        <f t="shared" si="5"/>
        <v>5.3667371776699113E-2</v>
      </c>
      <c r="E68">
        <f t="shared" si="5"/>
        <v>4.9938683193300193E-2</v>
      </c>
      <c r="F68">
        <f t="shared" si="8"/>
        <v>10.381343603811899</v>
      </c>
      <c r="G68">
        <f>$X$16</f>
        <v>9.5121630000000006E-3</v>
      </c>
      <c r="H68">
        <f>G68 + $U$16*F67 + $V$16*F66 + F64 - $U$16*F63 - $V$16*F62</f>
        <v>10.384390839208923</v>
      </c>
      <c r="I68">
        <f t="shared" si="6"/>
        <v>10.393272591306332</v>
      </c>
      <c r="J68">
        <f>F68-I68</f>
        <v>-1.1928987494432164E-2</v>
      </c>
      <c r="K68">
        <f t="shared" si="7"/>
        <v>-1.579418708791458E-2</v>
      </c>
      <c r="L68">
        <f>F68</f>
        <v>10.381343603811899</v>
      </c>
      <c r="M68">
        <f t="shared" si="3"/>
        <v>5.4564670755199884E-2</v>
      </c>
      <c r="O68">
        <f>$X$21</f>
        <v>3.7775000000000003E-2</v>
      </c>
      <c r="P68" t="e">
        <f>O68 + $U$21*#REF! + $V$21*#REF! +#REF! - $U$21*#REF! - $V$21*#REF!</f>
        <v>#REF!</v>
      </c>
      <c r="Q68" t="e">
        <f>F68-P68</f>
        <v>#REF!</v>
      </c>
      <c r="R68">
        <f>F68</f>
        <v>10.381343603811899</v>
      </c>
      <c r="S68">
        <f t="shared" si="4"/>
        <v>5.4564670755199884E-2</v>
      </c>
    </row>
    <row r="69" spans="1:19" x14ac:dyDescent="0.25">
      <c r="A69" t="s">
        <v>69</v>
      </c>
      <c r="B69">
        <v>10.465295020047099</v>
      </c>
      <c r="C69">
        <f t="shared" si="2"/>
        <v>4.9290768982398703E-2</v>
      </c>
      <c r="D69">
        <f t="shared" si="5"/>
        <v>5.4564670755199884E-2</v>
      </c>
      <c r="E69">
        <f t="shared" si="5"/>
        <v>5.3667371776699113E-2</v>
      </c>
      <c r="F69">
        <f t="shared" si="8"/>
        <v>10.465295020047099</v>
      </c>
      <c r="G69">
        <f>$X$16</f>
        <v>9.5121630000000006E-3</v>
      </c>
      <c r="H69">
        <f>G69 + $U$16*F68 + $V$16*F67 + F65 - $U$16*F64 - $V$16*F63</f>
        <v>10.473206764440697</v>
      </c>
      <c r="I69">
        <f t="shared" si="6"/>
        <v>10.471383553285708</v>
      </c>
      <c r="J69">
        <f>F69-I69</f>
        <v>-6.0885332386089175E-3</v>
      </c>
      <c r="K69">
        <f t="shared" si="7"/>
        <v>3.2421686359676016E-3</v>
      </c>
      <c r="L69">
        <f>F69</f>
        <v>10.465295020047099</v>
      </c>
      <c r="M69">
        <f t="shared" si="3"/>
        <v>4.9290768982398703E-2</v>
      </c>
      <c r="O69">
        <f>$X$21</f>
        <v>3.7775000000000003E-2</v>
      </c>
      <c r="P69" t="e">
        <f>O69 + $U$21*#REF! + $V$21*#REF! +#REF! - $U$21*#REF! - $V$21*#REF!</f>
        <v>#REF!</v>
      </c>
      <c r="Q69" t="e">
        <f>F69-P69</f>
        <v>#REF!</v>
      </c>
      <c r="R69">
        <f>F69</f>
        <v>10.465295020047099</v>
      </c>
      <c r="S69">
        <f t="shared" si="4"/>
        <v>4.9290768982398703E-2</v>
      </c>
    </row>
    <row r="70" spans="1:19" x14ac:dyDescent="0.25">
      <c r="A70" t="s">
        <v>70</v>
      </c>
      <c r="B70">
        <v>10.414786356250699</v>
      </c>
      <c r="C70">
        <f t="shared" ref="C70:C88" si="9">B70-B66</f>
        <v>3.6714022241099542E-2</v>
      </c>
      <c r="D70">
        <f t="shared" si="5"/>
        <v>4.9290768982398703E-2</v>
      </c>
      <c r="E70">
        <f t="shared" si="5"/>
        <v>5.4564670755199884E-2</v>
      </c>
      <c r="F70">
        <f t="shared" si="8"/>
        <v>10.414786356250699</v>
      </c>
      <c r="G70">
        <f>$X$16</f>
        <v>9.5121630000000006E-3</v>
      </c>
      <c r="H70">
        <f>G70 + $U$16*F69 + $V$16*F68 + F66 - $U$16*F65 - $V$16*F64</f>
        <v>10.42811360836002</v>
      </c>
      <c r="I70">
        <f t="shared" si="6"/>
        <v>10.429827476335332</v>
      </c>
      <c r="J70">
        <f>F70-I70</f>
        <v>-1.5041120084632098E-2</v>
      </c>
      <c r="K70">
        <f t="shared" si="7"/>
        <v>-3.0477265239081675E-3</v>
      </c>
      <c r="L70">
        <f>F70</f>
        <v>10.414786356250699</v>
      </c>
      <c r="M70">
        <f t="shared" si="3"/>
        <v>3.6714022241099542E-2</v>
      </c>
      <c r="O70">
        <f>$X$21</f>
        <v>3.7775000000000003E-2</v>
      </c>
      <c r="P70" t="e">
        <f>O70 + $U$21*#REF! + $V$21*#REF! +#REF! - $U$21*#REF! - $V$21*#REF!</f>
        <v>#REF!</v>
      </c>
      <c r="Q70" t="e">
        <f>F70-P70</f>
        <v>#REF!</v>
      </c>
      <c r="R70">
        <f>F70</f>
        <v>10.414786356250699</v>
      </c>
      <c r="S70">
        <f t="shared" si="4"/>
        <v>3.6714022241099542E-2</v>
      </c>
    </row>
    <row r="71" spans="1:19" x14ac:dyDescent="0.25">
      <c r="A71" t="s">
        <v>71</v>
      </c>
      <c r="B71">
        <v>10.446406101932</v>
      </c>
      <c r="C71">
        <f t="shared" si="9"/>
        <v>4.0933461959200557E-2</v>
      </c>
      <c r="D71">
        <f t="shared" si="5"/>
        <v>3.6714022241099542E-2</v>
      </c>
      <c r="E71">
        <f t="shared" si="5"/>
        <v>4.9290768982398703E-2</v>
      </c>
      <c r="F71">
        <f t="shared" si="8"/>
        <v>10.446406101932</v>
      </c>
      <c r="G71">
        <f>$X$16</f>
        <v>9.5121630000000006E-3</v>
      </c>
      <c r="H71">
        <f>G71 + $U$16*F70 + $V$16*F69 + F67 - $U$16*F66 - $V$16*F65</f>
        <v>10.441545643219193</v>
      </c>
      <c r="I71">
        <f t="shared" si="6"/>
        <v>10.446646447050108</v>
      </c>
      <c r="J71">
        <f>F71-I71</f>
        <v>-2.4034511810810955E-4</v>
      </c>
      <c r="K71">
        <f t="shared" si="7"/>
        <v>-9.0706258315531585E-3</v>
      </c>
      <c r="L71">
        <f>F71</f>
        <v>10.446406101932</v>
      </c>
      <c r="M71">
        <f t="shared" ref="M71:M99" si="10">L71-L67</f>
        <v>4.0933461959200557E-2</v>
      </c>
      <c r="O71">
        <f>$X$21</f>
        <v>3.7775000000000003E-2</v>
      </c>
      <c r="P71" t="e">
        <f>O71 + $U$21*#REF! + $V$21*#REF! +#REF! - $U$21*#REF! - $V$21*#REF!</f>
        <v>#REF!</v>
      </c>
      <c r="Q71" t="e">
        <f>F71-P71</f>
        <v>#REF!</v>
      </c>
      <c r="R71">
        <f>F71</f>
        <v>10.446406101932</v>
      </c>
      <c r="S71">
        <f t="shared" ref="S71:S99" si="11">R71-R67</f>
        <v>4.0933461959200557E-2</v>
      </c>
    </row>
    <row r="72" spans="1:19" x14ac:dyDescent="0.25">
      <c r="A72" t="s">
        <v>72</v>
      </c>
      <c r="B72">
        <v>10.4243295848001</v>
      </c>
      <c r="C72">
        <f t="shared" si="9"/>
        <v>4.2985980988200723E-2</v>
      </c>
      <c r="D72">
        <f t="shared" ref="D72:E89" si="12">C71</f>
        <v>4.0933461959200557E-2</v>
      </c>
      <c r="E72">
        <f t="shared" si="12"/>
        <v>3.6714022241099542E-2</v>
      </c>
      <c r="F72">
        <f t="shared" si="8"/>
        <v>10.4243295848001</v>
      </c>
      <c r="G72">
        <f>$X$16</f>
        <v>9.5121630000000006E-3</v>
      </c>
      <c r="H72">
        <f>G72 + $U$16*F71 + $V$16*F70 + F68 - $U$16*F67 - $V$16*F66</f>
        <v>10.428119518264594</v>
      </c>
      <c r="I72">
        <f t="shared" si="6"/>
        <v>10.434827702048217</v>
      </c>
      <c r="J72">
        <f>F72-I72</f>
        <v>-1.0498117248117111E-2</v>
      </c>
      <c r="K72">
        <f t="shared" si="7"/>
        <v>-1.1928987494432164E-2</v>
      </c>
      <c r="L72">
        <f>F72</f>
        <v>10.4243295848001</v>
      </c>
      <c r="M72">
        <f t="shared" si="10"/>
        <v>4.2985980988200723E-2</v>
      </c>
      <c r="O72">
        <f>$X$21</f>
        <v>3.7775000000000003E-2</v>
      </c>
      <c r="P72" t="e">
        <f>O72 + $U$21*#REF! + $V$21*#REF! +#REF! - $U$21*#REF! - $V$21*#REF!</f>
        <v>#REF!</v>
      </c>
      <c r="Q72" t="e">
        <f>F72-P72</f>
        <v>#REF!</v>
      </c>
      <c r="R72">
        <f>F72</f>
        <v>10.4243295848001</v>
      </c>
      <c r="S72">
        <f t="shared" si="11"/>
        <v>4.2985980988200723E-2</v>
      </c>
    </row>
    <row r="73" spans="1:19" x14ac:dyDescent="0.25">
      <c r="A73" t="s">
        <v>73</v>
      </c>
      <c r="B73">
        <v>10.5033610463427</v>
      </c>
      <c r="C73">
        <f t="shared" si="9"/>
        <v>3.8066026295600963E-2</v>
      </c>
      <c r="D73">
        <f t="shared" si="12"/>
        <v>4.2985980988200723E-2</v>
      </c>
      <c r="E73">
        <f t="shared" si="12"/>
        <v>4.0933461959200557E-2</v>
      </c>
      <c r="F73">
        <f t="shared" si="8"/>
        <v>10.5033610463427</v>
      </c>
      <c r="G73">
        <f>$X$16</f>
        <v>9.5121630000000006E-3</v>
      </c>
      <c r="H73">
        <f>G73 + $U$16*F72 + $V$16*F71 + F69 - $U$16*F68 - $V$16*F67</f>
        <v>10.512941926126487</v>
      </c>
      <c r="I73">
        <f t="shared" ref="I73:I89" si="13">H73 + $W$16*K73</f>
        <v>10.516365770770163</v>
      </c>
      <c r="J73">
        <f>F73-I73</f>
        <v>-1.3004724427462477E-2</v>
      </c>
      <c r="K73">
        <f t="shared" si="7"/>
        <v>-6.0885332386089175E-3</v>
      </c>
      <c r="L73">
        <f>F73</f>
        <v>10.5033610463427</v>
      </c>
      <c r="M73">
        <f t="shared" si="10"/>
        <v>3.8066026295600963E-2</v>
      </c>
      <c r="O73">
        <f>$X$21</f>
        <v>3.7775000000000003E-2</v>
      </c>
      <c r="P73" t="e">
        <f>O73 + $U$21*#REF! + $V$21*#REF! +#REF! - $U$21*#REF! - $V$21*#REF!</f>
        <v>#REF!</v>
      </c>
      <c r="Q73" t="e">
        <f>F73-P73</f>
        <v>#REF!</v>
      </c>
      <c r="R73">
        <f>F73</f>
        <v>10.5033610463427</v>
      </c>
      <c r="S73">
        <f t="shared" si="11"/>
        <v>3.8066026295600963E-2</v>
      </c>
    </row>
    <row r="74" spans="1:19" x14ac:dyDescent="0.25">
      <c r="A74" t="s">
        <v>74</v>
      </c>
      <c r="B74">
        <v>10.444485998700999</v>
      </c>
      <c r="C74">
        <f t="shared" si="9"/>
        <v>2.969964245029999E-2</v>
      </c>
      <c r="D74">
        <f t="shared" si="12"/>
        <v>3.8066026295600963E-2</v>
      </c>
      <c r="E74">
        <f t="shared" si="12"/>
        <v>4.2985980988200723E-2</v>
      </c>
      <c r="F74">
        <f t="shared" si="8"/>
        <v>10.444485998700999</v>
      </c>
      <c r="G74">
        <f>$X$16</f>
        <v>9.5121630000000006E-3</v>
      </c>
      <c r="H74">
        <f>G74 + $U$16*F73 + $V$16*F72 + F70 - $U$16*F69 - $V$16*F68</f>
        <v>10.455242891252212</v>
      </c>
      <c r="I74">
        <f t="shared" si="13"/>
        <v>10.463701161317994</v>
      </c>
      <c r="J74">
        <f>F74-I74</f>
        <v>-1.9215162616994519E-2</v>
      </c>
      <c r="K74">
        <f t="shared" si="7"/>
        <v>-1.5041120084632098E-2</v>
      </c>
      <c r="L74">
        <f>F74</f>
        <v>10.444485998700999</v>
      </c>
      <c r="M74">
        <f t="shared" si="10"/>
        <v>2.969964245029999E-2</v>
      </c>
      <c r="O74">
        <f>$X$21</f>
        <v>3.7775000000000003E-2</v>
      </c>
      <c r="P74" t="e">
        <f>O74 + $U$21*#REF! + $V$21*#REF! +#REF! - $U$21*#REF! - $V$21*#REF!</f>
        <v>#REF!</v>
      </c>
      <c r="Q74" t="e">
        <f>F74-P74</f>
        <v>#REF!</v>
      </c>
      <c r="R74">
        <f>F74</f>
        <v>10.444485998700999</v>
      </c>
      <c r="S74">
        <f t="shared" si="11"/>
        <v>2.969964245029999E-2</v>
      </c>
    </row>
    <row r="75" spans="1:19" x14ac:dyDescent="0.25">
      <c r="A75" t="s">
        <v>75</v>
      </c>
      <c r="B75">
        <v>10.4611720156374</v>
      </c>
      <c r="C75">
        <f t="shared" si="9"/>
        <v>1.4765913705399925E-2</v>
      </c>
      <c r="D75">
        <f t="shared" si="12"/>
        <v>2.969964245029999E-2</v>
      </c>
      <c r="E75">
        <f t="shared" si="12"/>
        <v>3.8066026295600963E-2</v>
      </c>
      <c r="F75">
        <f t="shared" si="8"/>
        <v>10.4611720156374</v>
      </c>
      <c r="G75">
        <f>$X$16</f>
        <v>9.5121630000000006E-3</v>
      </c>
      <c r="H75">
        <f>G75 + $U$16*F74 + $V$16*F73 + F71 - $U$16*F70 - $V$16*F69</f>
        <v>10.478162592400295</v>
      </c>
      <c r="I75">
        <f t="shared" si="13"/>
        <v>10.478297748818601</v>
      </c>
      <c r="J75">
        <f>F75-I75</f>
        <v>-1.7125733181201142E-2</v>
      </c>
      <c r="K75">
        <f t="shared" si="7"/>
        <v>-2.4034511810810955E-4</v>
      </c>
      <c r="L75">
        <f>F75</f>
        <v>10.4611720156374</v>
      </c>
      <c r="M75">
        <f t="shared" si="10"/>
        <v>1.4765913705399925E-2</v>
      </c>
      <c r="O75">
        <f>$X$21</f>
        <v>3.7775000000000003E-2</v>
      </c>
      <c r="P75" t="e">
        <f>O75 + $U$21*#REF! + $V$21*#REF! +#REF! - $U$21*#REF! - $V$21*#REF!</f>
        <v>#REF!</v>
      </c>
      <c r="Q75" t="e">
        <f>F75-P75</f>
        <v>#REF!</v>
      </c>
      <c r="R75">
        <f>F75</f>
        <v>10.4611720156374</v>
      </c>
      <c r="S75">
        <f t="shared" si="11"/>
        <v>1.4765913705399925E-2</v>
      </c>
    </row>
    <row r="76" spans="1:19" x14ac:dyDescent="0.25">
      <c r="A76" t="s">
        <v>76</v>
      </c>
      <c r="B76">
        <v>10.4343066522835</v>
      </c>
      <c r="C76">
        <f t="shared" si="9"/>
        <v>9.9770674833994377E-3</v>
      </c>
      <c r="D76">
        <f t="shared" si="12"/>
        <v>1.4765913705399925E-2</v>
      </c>
      <c r="E76">
        <f t="shared" si="12"/>
        <v>2.969964245029999E-2</v>
      </c>
      <c r="F76">
        <f t="shared" si="8"/>
        <v>10.4343066522835</v>
      </c>
      <c r="G76">
        <f>$X$16</f>
        <v>9.5121630000000006E-3</v>
      </c>
      <c r="H76">
        <f>G76 + $U$16*F75 + $V$16*F74 + F72 - $U$16*F71 - $V$16*F70</f>
        <v>10.440382483193506</v>
      </c>
      <c r="I76">
        <f t="shared" si="13"/>
        <v>10.446286026969979</v>
      </c>
      <c r="J76">
        <f>F76-I76</f>
        <v>-1.197937468647936E-2</v>
      </c>
      <c r="K76">
        <f t="shared" si="7"/>
        <v>-1.0498117248117111E-2</v>
      </c>
      <c r="L76">
        <f>F76</f>
        <v>10.4343066522835</v>
      </c>
      <c r="M76">
        <f t="shared" si="10"/>
        <v>9.9770674833994377E-3</v>
      </c>
      <c r="O76">
        <f>$X$21</f>
        <v>3.7775000000000003E-2</v>
      </c>
      <c r="P76" t="e">
        <f>O76 + $U$21*#REF! + $V$21*#REF! +#REF! - $U$21*#REF! - $V$21*#REF!</f>
        <v>#REF!</v>
      </c>
      <c r="Q76" t="e">
        <f>F76-P76</f>
        <v>#REF!</v>
      </c>
      <c r="R76">
        <f>F76</f>
        <v>10.4343066522835</v>
      </c>
      <c r="S76">
        <f t="shared" si="11"/>
        <v>9.9770674833994377E-3</v>
      </c>
    </row>
    <row r="77" spans="1:19" x14ac:dyDescent="0.25">
      <c r="A77" t="s">
        <v>77</v>
      </c>
      <c r="B77">
        <v>10.5191798259703</v>
      </c>
      <c r="C77">
        <f t="shared" si="9"/>
        <v>1.5818779627599255E-2</v>
      </c>
      <c r="D77">
        <f t="shared" si="12"/>
        <v>9.9770674833994377E-3</v>
      </c>
      <c r="E77">
        <f t="shared" si="12"/>
        <v>1.4765913705399925E-2</v>
      </c>
      <c r="F77">
        <f t="shared" si="8"/>
        <v>10.5191798259703</v>
      </c>
      <c r="G77">
        <f>$X$16</f>
        <v>9.5121630000000006E-3</v>
      </c>
      <c r="H77">
        <f>G77 + $U$16*F76 + $V$16*F75 + F73 - $U$16*F72 - $V$16*F71</f>
        <v>10.519516112955607</v>
      </c>
      <c r="I77">
        <f t="shared" si="13"/>
        <v>10.526829229978782</v>
      </c>
      <c r="J77">
        <f>F77-I77</f>
        <v>-7.6494040084824633E-3</v>
      </c>
      <c r="K77">
        <f t="shared" ref="K77:K99" si="14">J73</f>
        <v>-1.3004724427462477E-2</v>
      </c>
      <c r="L77">
        <f>F77</f>
        <v>10.5191798259703</v>
      </c>
      <c r="M77">
        <f t="shared" si="10"/>
        <v>1.5818779627599255E-2</v>
      </c>
      <c r="O77">
        <f>$X$21</f>
        <v>3.7775000000000003E-2</v>
      </c>
      <c r="P77" t="e">
        <f>O77 + $U$21*#REF! + $V$21*#REF! +#REF! - $U$21*#REF! - $V$21*#REF!</f>
        <v>#REF!</v>
      </c>
      <c r="Q77" t="e">
        <f>F77-P77</f>
        <v>#REF!</v>
      </c>
      <c r="R77">
        <f>F77</f>
        <v>10.5191798259703</v>
      </c>
      <c r="S77">
        <f t="shared" si="11"/>
        <v>1.5818779627599255E-2</v>
      </c>
    </row>
    <row r="78" spans="1:19" x14ac:dyDescent="0.25">
      <c r="A78" t="s">
        <v>78</v>
      </c>
      <c r="B78">
        <v>10.4677219336396</v>
      </c>
      <c r="C78">
        <f t="shared" si="9"/>
        <v>2.3235934938600877E-2</v>
      </c>
      <c r="D78">
        <f t="shared" si="12"/>
        <v>1.5818779627599255E-2</v>
      </c>
      <c r="E78">
        <f t="shared" si="12"/>
        <v>9.9770674833994377E-3</v>
      </c>
      <c r="F78">
        <f t="shared" si="8"/>
        <v>10.4677219336396</v>
      </c>
      <c r="G78">
        <f>$X$16</f>
        <v>9.5121630000000006E-3</v>
      </c>
      <c r="H78">
        <f>G78 + $U$16*F77 + $V$16*F76 + F74 - $U$16*F73 - $V$16*F72</f>
        <v>10.470164874392077</v>
      </c>
      <c r="I78">
        <f t="shared" si="13"/>
        <v>10.480970388466693</v>
      </c>
      <c r="J78">
        <f>F78-I78</f>
        <v>-1.324845482709236E-2</v>
      </c>
      <c r="K78">
        <f t="shared" si="14"/>
        <v>-1.9215162616994519E-2</v>
      </c>
      <c r="L78">
        <f>F78</f>
        <v>10.4677219336396</v>
      </c>
      <c r="M78">
        <f t="shared" si="10"/>
        <v>2.3235934938600877E-2</v>
      </c>
      <c r="O78">
        <f>$X$21</f>
        <v>3.7775000000000003E-2</v>
      </c>
      <c r="P78" t="e">
        <f>O78 + $U$21*#REF! + $V$21*#REF! +#REF! - $U$21*#REF! - $V$21*#REF!</f>
        <v>#REF!</v>
      </c>
      <c r="Q78" t="e">
        <f>F78-P78</f>
        <v>#REF!</v>
      </c>
      <c r="R78">
        <f>F78</f>
        <v>10.4677219336396</v>
      </c>
      <c r="S78">
        <f t="shared" si="11"/>
        <v>2.3235934938600877E-2</v>
      </c>
    </row>
    <row r="79" spans="1:19" x14ac:dyDescent="0.25">
      <c r="A79" t="s">
        <v>79</v>
      </c>
      <c r="B79">
        <v>10.485876626511301</v>
      </c>
      <c r="C79">
        <f t="shared" si="9"/>
        <v>2.4704610873900634E-2</v>
      </c>
      <c r="D79">
        <f t="shared" si="12"/>
        <v>2.3235934938600877E-2</v>
      </c>
      <c r="E79">
        <f t="shared" si="12"/>
        <v>1.5818779627599255E-2</v>
      </c>
      <c r="F79">
        <f t="shared" si="8"/>
        <v>10.485876626511301</v>
      </c>
      <c r="G79">
        <f>$X$16</f>
        <v>9.5121630000000006E-3</v>
      </c>
      <c r="H79">
        <f>G79 + $U$16*F78 + $V$16*F77 + F75 - $U$16*F74 - $V$16*F73</f>
        <v>10.493943168975303</v>
      </c>
      <c r="I79">
        <f t="shared" si="13"/>
        <v>10.503573706827941</v>
      </c>
      <c r="J79">
        <f>F79-I79</f>
        <v>-1.7697080316640523E-2</v>
      </c>
      <c r="K79">
        <f t="shared" si="14"/>
        <v>-1.7125733181201142E-2</v>
      </c>
      <c r="L79">
        <f>F79</f>
        <v>10.485876626511301</v>
      </c>
      <c r="M79">
        <f t="shared" si="10"/>
        <v>2.4704610873900634E-2</v>
      </c>
      <c r="O79">
        <f>$X$21</f>
        <v>3.7775000000000003E-2</v>
      </c>
      <c r="P79" t="e">
        <f>O79 + $U$21*#REF! + $V$21*#REF! +#REF! - $U$21*#REF! - $V$21*#REF!</f>
        <v>#REF!</v>
      </c>
      <c r="Q79" t="e">
        <f>F79-P79</f>
        <v>#REF!</v>
      </c>
      <c r="R79">
        <f>F79</f>
        <v>10.485876626511301</v>
      </c>
      <c r="S79">
        <f t="shared" si="11"/>
        <v>2.4704610873900634E-2</v>
      </c>
    </row>
    <row r="80" spans="1:19" x14ac:dyDescent="0.25">
      <c r="A80" t="s">
        <v>80</v>
      </c>
      <c r="B80">
        <v>10.456269997988199</v>
      </c>
      <c r="C80">
        <f t="shared" si="9"/>
        <v>2.1963345704699933E-2</v>
      </c>
      <c r="D80">
        <f t="shared" si="12"/>
        <v>2.4704610873900634E-2</v>
      </c>
      <c r="E80">
        <f t="shared" si="12"/>
        <v>2.3235934938600877E-2</v>
      </c>
      <c r="F80">
        <f t="shared" si="8"/>
        <v>10.456269997988199</v>
      </c>
      <c r="G80">
        <f>$X$16</f>
        <v>9.5121630000000006E-3</v>
      </c>
      <c r="H80">
        <f>G80 + $U$16*F79 + $V$16*F78 + F76 - $U$16*F75 - $V$16*F74</f>
        <v>10.46585658720468</v>
      </c>
      <c r="I80">
        <f t="shared" si="13"/>
        <v>10.472593105877978</v>
      </c>
      <c r="J80">
        <f>F80-I80</f>
        <v>-1.6323107889778754E-2</v>
      </c>
      <c r="K80">
        <f t="shared" si="14"/>
        <v>-1.197937468647936E-2</v>
      </c>
      <c r="L80">
        <f>F80</f>
        <v>10.456269997988199</v>
      </c>
      <c r="M80">
        <f t="shared" si="10"/>
        <v>2.1963345704699933E-2</v>
      </c>
      <c r="O80">
        <f>$X$21</f>
        <v>3.7775000000000003E-2</v>
      </c>
      <c r="P80" t="e">
        <f>O80 + $U$21*#REF! + $V$21*#REF! +#REF! - $U$21*#REF! - $V$21*#REF!</f>
        <v>#REF!</v>
      </c>
      <c r="Q80" t="e">
        <f>F80-P80</f>
        <v>#REF!</v>
      </c>
      <c r="R80">
        <f>F80</f>
        <v>10.456269997988199</v>
      </c>
      <c r="S80">
        <f t="shared" si="11"/>
        <v>2.1963345704699933E-2</v>
      </c>
    </row>
    <row r="81" spans="1:19" x14ac:dyDescent="0.25">
      <c r="A81" t="s">
        <v>81</v>
      </c>
      <c r="B81">
        <v>10.540508779379101</v>
      </c>
      <c r="C81">
        <f t="shared" si="9"/>
        <v>2.1328953408801254E-2</v>
      </c>
      <c r="D81">
        <f t="shared" si="12"/>
        <v>2.1963345704699933E-2</v>
      </c>
      <c r="E81">
        <f t="shared" si="12"/>
        <v>2.4704610873900634E-2</v>
      </c>
      <c r="F81">
        <f t="shared" si="8"/>
        <v>10.540508779379101</v>
      </c>
      <c r="G81">
        <f>$X$16</f>
        <v>9.5121630000000006E-3</v>
      </c>
      <c r="H81">
        <f>G81 + $U$16*F80 + $V$16*F79 + F77 - $U$16*F76 - $V$16*F75</f>
        <v>10.546587150974705</v>
      </c>
      <c r="I81">
        <f t="shared" si="13"/>
        <v>10.550888740522689</v>
      </c>
      <c r="J81">
        <f>F81-I81</f>
        <v>-1.037996114358819E-2</v>
      </c>
      <c r="K81">
        <f t="shared" si="14"/>
        <v>-7.6494040084824633E-3</v>
      </c>
      <c r="L81">
        <f>F81</f>
        <v>10.540508779379101</v>
      </c>
      <c r="M81">
        <f t="shared" si="10"/>
        <v>2.1328953408801254E-2</v>
      </c>
      <c r="O81">
        <f>$X$21</f>
        <v>3.7775000000000003E-2</v>
      </c>
      <c r="P81" t="e">
        <f>O81 + $U$21*#REF! + $V$21*#REF! +#REF! - $U$21*#REF! - $V$21*#REF!</f>
        <v>#REF!</v>
      </c>
      <c r="Q81" t="e">
        <f>F81-P81</f>
        <v>#REF!</v>
      </c>
      <c r="R81">
        <f>F81</f>
        <v>10.540508779379101</v>
      </c>
      <c r="S81">
        <f t="shared" si="11"/>
        <v>2.1328953408801254E-2</v>
      </c>
    </row>
    <row r="82" spans="1:19" x14ac:dyDescent="0.25">
      <c r="A82" t="s">
        <v>82</v>
      </c>
      <c r="B82">
        <v>10.4947020209817</v>
      </c>
      <c r="C82">
        <f t="shared" si="9"/>
        <v>2.6980087342099779E-2</v>
      </c>
      <c r="D82">
        <f t="shared" si="12"/>
        <v>2.1328953408801254E-2</v>
      </c>
      <c r="E82">
        <f t="shared" si="12"/>
        <v>2.1963345704699933E-2</v>
      </c>
      <c r="F82">
        <f t="shared" si="8"/>
        <v>10.4947020209817</v>
      </c>
      <c r="G82">
        <f>$X$16</f>
        <v>9.5121630000000006E-3</v>
      </c>
      <c r="H82">
        <f>G82 + $U$16*F81 + $V$16*F80 + F78 - $U$16*F77 - $V$16*F76</f>
        <v>10.495462767380825</v>
      </c>
      <c r="I82">
        <f t="shared" si="13"/>
        <v>10.502912944512005</v>
      </c>
      <c r="J82">
        <f>F82-I82</f>
        <v>-8.2109235303047257E-3</v>
      </c>
      <c r="K82">
        <f t="shared" si="14"/>
        <v>-1.324845482709236E-2</v>
      </c>
      <c r="L82">
        <f>F82</f>
        <v>10.4947020209817</v>
      </c>
      <c r="M82">
        <f t="shared" si="10"/>
        <v>2.6980087342099779E-2</v>
      </c>
      <c r="O82">
        <f>$X$21</f>
        <v>3.7775000000000003E-2</v>
      </c>
      <c r="P82" t="e">
        <f>O82 + $U$21*#REF! + $V$21*#REF! +#REF! - $U$21*#REF! - $V$21*#REF!</f>
        <v>#REF!</v>
      </c>
      <c r="Q82" t="e">
        <f>F82-P82</f>
        <v>#REF!</v>
      </c>
      <c r="R82">
        <f>F82</f>
        <v>10.4947020209817</v>
      </c>
      <c r="S82">
        <f t="shared" si="11"/>
        <v>2.6980087342099779E-2</v>
      </c>
    </row>
    <row r="83" spans="1:19" x14ac:dyDescent="0.25">
      <c r="A83" t="s">
        <v>83</v>
      </c>
      <c r="B83">
        <v>10.4946347367922</v>
      </c>
      <c r="C83">
        <f t="shared" si="9"/>
        <v>8.758110280899345E-3</v>
      </c>
      <c r="D83">
        <f t="shared" si="12"/>
        <v>2.6980087342099779E-2</v>
      </c>
      <c r="E83">
        <f t="shared" si="12"/>
        <v>2.1328953408801254E-2</v>
      </c>
      <c r="F83">
        <f t="shared" si="8"/>
        <v>10.4946347367922</v>
      </c>
      <c r="G83">
        <f>$X$16</f>
        <v>9.5121630000000006E-3</v>
      </c>
      <c r="H83">
        <f>G83 + $U$16*F82 + $V$16*F81 + F79 - $U$16*F78 - $V$16*F77</f>
        <v>10.521153751232243</v>
      </c>
      <c r="I83">
        <f t="shared" si="13"/>
        <v>10.531105582203057</v>
      </c>
      <c r="J83">
        <f>F83-I83</f>
        <v>-3.6470845410857322E-2</v>
      </c>
      <c r="K83">
        <f t="shared" si="14"/>
        <v>-1.7697080316640523E-2</v>
      </c>
      <c r="L83">
        <f>F83</f>
        <v>10.4946347367922</v>
      </c>
      <c r="M83">
        <f t="shared" si="10"/>
        <v>8.758110280899345E-3</v>
      </c>
      <c r="O83">
        <f>$X$21</f>
        <v>3.7775000000000003E-2</v>
      </c>
      <c r="P83" t="e">
        <f>O83 + $U$21*#REF! + $V$21*#REF! +#REF! - $U$21*#REF! - $V$21*#REF!</f>
        <v>#REF!</v>
      </c>
      <c r="Q83" t="e">
        <f>F83-P83</f>
        <v>#REF!</v>
      </c>
      <c r="R83">
        <f>F83</f>
        <v>10.4946347367922</v>
      </c>
      <c r="S83">
        <f t="shared" si="11"/>
        <v>8.758110280899345E-3</v>
      </c>
    </row>
    <row r="84" spans="1:19" x14ac:dyDescent="0.25">
      <c r="A84" t="s">
        <v>84</v>
      </c>
      <c r="B84">
        <v>10.4681213817145</v>
      </c>
      <c r="C84">
        <f t="shared" si="9"/>
        <v>1.1851383726300568E-2</v>
      </c>
      <c r="D84">
        <f t="shared" si="12"/>
        <v>8.758110280899345E-3</v>
      </c>
      <c r="E84">
        <f t="shared" si="12"/>
        <v>2.6980087342099779E-2</v>
      </c>
      <c r="F84">
        <f t="shared" si="8"/>
        <v>10.4681213817145</v>
      </c>
      <c r="G84">
        <f>$X$16</f>
        <v>9.5121630000000006E-3</v>
      </c>
      <c r="H84">
        <f>G84 + $U$16*F83 + $V$16*F82 + F80 - $U$16*F79 - $V$16*F78</f>
        <v>10.465734359916011</v>
      </c>
      <c r="I84">
        <f t="shared" si="13"/>
        <v>10.474913546975738</v>
      </c>
      <c r="J84">
        <f>F84-I84</f>
        <v>-6.7921652612383809E-3</v>
      </c>
      <c r="K84">
        <f t="shared" si="14"/>
        <v>-1.6323107889778754E-2</v>
      </c>
      <c r="L84">
        <f>F84</f>
        <v>10.4681213817145</v>
      </c>
      <c r="M84">
        <f t="shared" si="10"/>
        <v>1.1851383726300568E-2</v>
      </c>
      <c r="O84">
        <f>$X$21</f>
        <v>3.7775000000000003E-2</v>
      </c>
      <c r="P84" t="e">
        <f>O84 + $U$21*#REF! + $V$21*#REF! +#REF! - $U$21*#REF! - $V$21*#REF!</f>
        <v>#REF!</v>
      </c>
      <c r="Q84" t="e">
        <f>F84-P84</f>
        <v>#REF!</v>
      </c>
      <c r="R84">
        <f>F84</f>
        <v>10.4681213817145</v>
      </c>
      <c r="S84">
        <f t="shared" si="11"/>
        <v>1.1851383726300568E-2</v>
      </c>
    </row>
    <row r="85" spans="1:19" x14ac:dyDescent="0.25">
      <c r="A85" t="s">
        <v>85</v>
      </c>
      <c r="B85">
        <v>10.543838425054799</v>
      </c>
      <c r="C85">
        <f t="shared" si="9"/>
        <v>3.3296456756986004E-3</v>
      </c>
      <c r="D85">
        <f t="shared" si="12"/>
        <v>1.1851383726300568E-2</v>
      </c>
      <c r="E85">
        <f t="shared" si="12"/>
        <v>8.758110280899345E-3</v>
      </c>
      <c r="F85">
        <f t="shared" si="8"/>
        <v>10.543838425054799</v>
      </c>
      <c r="G85">
        <f>$X$16</f>
        <v>9.5121630000000006E-3</v>
      </c>
      <c r="H85">
        <f>G85 + $U$16*F84 + $V$16*F83 + F81 - $U$16*F80 - $V$16*F79</f>
        <v>10.561594784486259</v>
      </c>
      <c r="I85">
        <f t="shared" si="13"/>
        <v>10.567431883992864</v>
      </c>
      <c r="J85">
        <f>F85-I85</f>
        <v>-2.3593458938064416E-2</v>
      </c>
      <c r="K85">
        <f t="shared" si="14"/>
        <v>-1.037996114358819E-2</v>
      </c>
      <c r="L85">
        <f>F85</f>
        <v>10.543838425054799</v>
      </c>
      <c r="M85">
        <f t="shared" si="10"/>
        <v>3.3296456756986004E-3</v>
      </c>
      <c r="O85">
        <f>$X$21</f>
        <v>3.7775000000000003E-2</v>
      </c>
      <c r="P85" t="e">
        <f>O85 + $U$21*#REF! + $V$21*#REF! +#REF! - $U$21*#REF! - $V$21*#REF!</f>
        <v>#REF!</v>
      </c>
      <c r="Q85" t="e">
        <f>F85-P85</f>
        <v>#REF!</v>
      </c>
      <c r="R85">
        <f>F85</f>
        <v>10.543838425054799</v>
      </c>
      <c r="S85">
        <f t="shared" si="11"/>
        <v>3.3296456756986004E-3</v>
      </c>
    </row>
    <row r="86" spans="1:19" x14ac:dyDescent="0.25">
      <c r="A86" t="s">
        <v>86</v>
      </c>
      <c r="B86">
        <v>10.4905858190114</v>
      </c>
      <c r="C86">
        <f t="shared" si="9"/>
        <v>-4.1162019702998265E-3</v>
      </c>
      <c r="D86">
        <f t="shared" si="12"/>
        <v>3.3296456756986004E-3</v>
      </c>
      <c r="E86">
        <f t="shared" si="12"/>
        <v>1.1851383726300568E-2</v>
      </c>
      <c r="F86">
        <f t="shared" si="8"/>
        <v>10.4905858190114</v>
      </c>
      <c r="G86">
        <f>$X$16</f>
        <v>9.5121630000000006E-3</v>
      </c>
      <c r="H86">
        <f>G86 + $U$16*F85 + $V$16*F84 + F82 - $U$16*F81 - $V$16*F80</f>
        <v>10.503527447073118</v>
      </c>
      <c r="I86">
        <f t="shared" si="13"/>
        <v>10.508144803248591</v>
      </c>
      <c r="J86">
        <f>F86-I86</f>
        <v>-1.75589842371906E-2</v>
      </c>
      <c r="K86">
        <f t="shared" si="14"/>
        <v>-8.2109235303047257E-3</v>
      </c>
      <c r="L86">
        <f>F86</f>
        <v>10.4905858190114</v>
      </c>
      <c r="M86">
        <f t="shared" si="10"/>
        <v>-4.1162019702998265E-3</v>
      </c>
      <c r="O86">
        <f>$X$21</f>
        <v>3.7775000000000003E-2</v>
      </c>
      <c r="P86" t="e">
        <f>O86 + $U$21*#REF! + $V$21*#REF! +#REF! - $U$21*#REF! - $V$21*#REF!</f>
        <v>#REF!</v>
      </c>
      <c r="Q86" t="e">
        <f>F86-P86</f>
        <v>#REF!</v>
      </c>
      <c r="R86">
        <f>F86</f>
        <v>10.4905858190114</v>
      </c>
      <c r="S86">
        <f t="shared" si="11"/>
        <v>-4.1162019702998265E-3</v>
      </c>
    </row>
    <row r="87" spans="1:19" x14ac:dyDescent="0.25">
      <c r="A87" t="s">
        <v>87</v>
      </c>
      <c r="B87">
        <v>10.499955948528299</v>
      </c>
      <c r="C87">
        <f t="shared" si="9"/>
        <v>5.3212117360992295E-3</v>
      </c>
      <c r="D87">
        <f t="shared" si="12"/>
        <v>-4.1162019702998265E-3</v>
      </c>
      <c r="E87">
        <f t="shared" si="12"/>
        <v>3.3296456756986004E-3</v>
      </c>
      <c r="F87">
        <f t="shared" si="8"/>
        <v>10.499955948528299</v>
      </c>
      <c r="G87">
        <f>$X$16</f>
        <v>9.5121630000000006E-3</v>
      </c>
      <c r="H87">
        <f>G87 + $U$16*F86 + $V$16*F85 + F83 - $U$16*F82 - $V$16*F81</f>
        <v>10.497454949097152</v>
      </c>
      <c r="I87">
        <f t="shared" si="13"/>
        <v>10.517964077292174</v>
      </c>
      <c r="J87">
        <f>F87-I87</f>
        <v>-1.8008128763874254E-2</v>
      </c>
      <c r="K87">
        <f t="shared" si="14"/>
        <v>-3.6470845410857322E-2</v>
      </c>
      <c r="L87">
        <f>F87</f>
        <v>10.499955948528299</v>
      </c>
      <c r="M87">
        <f t="shared" si="10"/>
        <v>5.3212117360992295E-3</v>
      </c>
      <c r="O87">
        <f>$X$21</f>
        <v>3.7775000000000003E-2</v>
      </c>
      <c r="P87" t="e">
        <f>O87 + $U$21*#REF! + $V$21*#REF! +#REF! - $U$21*#REF! - $V$21*#REF!</f>
        <v>#REF!</v>
      </c>
      <c r="Q87" t="e">
        <f>F87-P87</f>
        <v>#REF!</v>
      </c>
      <c r="R87">
        <f>F87</f>
        <v>10.499955948528299</v>
      </c>
      <c r="S87">
        <f t="shared" si="11"/>
        <v>5.3212117360992295E-3</v>
      </c>
    </row>
    <row r="88" spans="1:19" x14ac:dyDescent="0.25">
      <c r="A88" t="s">
        <v>88</v>
      </c>
      <c r="B88">
        <v>10.493041647111699</v>
      </c>
      <c r="C88">
        <f t="shared" si="9"/>
        <v>2.4920265397199159E-2</v>
      </c>
      <c r="D88">
        <f t="shared" si="12"/>
        <v>5.3212117360992295E-3</v>
      </c>
      <c r="E88">
        <f t="shared" si="12"/>
        <v>-4.1162019702998265E-3</v>
      </c>
      <c r="F88">
        <f t="shared" si="8"/>
        <v>10.493041647111699</v>
      </c>
      <c r="G88">
        <f>$X$16</f>
        <v>9.5121630000000006E-3</v>
      </c>
      <c r="H88">
        <f>G88 + $U$16*F87 + $V$16*F86 + F84 - $U$16*F83 - $V$16*F82</f>
        <v>10.486205625027587</v>
      </c>
      <c r="I88">
        <f t="shared" si="13"/>
        <v>10.490025152282719</v>
      </c>
      <c r="J88">
        <f>F88-I88</f>
        <v>3.016494828980143E-3</v>
      </c>
      <c r="K88">
        <f t="shared" si="14"/>
        <v>-6.7921652612383809E-3</v>
      </c>
      <c r="L88">
        <f>F88</f>
        <v>10.493041647111699</v>
      </c>
      <c r="M88">
        <f t="shared" si="10"/>
        <v>2.4920265397199159E-2</v>
      </c>
      <c r="O88">
        <f>$X$21</f>
        <v>3.7775000000000003E-2</v>
      </c>
      <c r="P88" t="e">
        <f>O88 + $U$21*#REF! + $V$21*#REF! +#REF! - $U$21*#REF! - $V$21*#REF!</f>
        <v>#REF!</v>
      </c>
      <c r="Q88" t="e">
        <f>F88-P88</f>
        <v>#REF!</v>
      </c>
      <c r="R88">
        <f>F88</f>
        <v>10.493041647111699</v>
      </c>
      <c r="S88">
        <f t="shared" si="11"/>
        <v>2.4920265397199159E-2</v>
      </c>
    </row>
    <row r="89" spans="1:19" x14ac:dyDescent="0.25">
      <c r="A89" t="s">
        <v>89</v>
      </c>
      <c r="B89">
        <v>10.575839175238601</v>
      </c>
      <c r="C89">
        <f>B89-B85</f>
        <v>3.200075018380133E-2</v>
      </c>
      <c r="D89">
        <f t="shared" si="12"/>
        <v>2.4920265397199159E-2</v>
      </c>
      <c r="E89">
        <f t="shared" si="12"/>
        <v>5.3212117360992295E-3</v>
      </c>
      <c r="F89">
        <f t="shared" si="8"/>
        <v>10.575839175238601</v>
      </c>
      <c r="G89">
        <f>$X$16</f>
        <v>9.5121630000000006E-3</v>
      </c>
      <c r="H89">
        <f>G89 + $U$16*F88 + $V$16*F87 + F85 - $U$16*F84 - $V$16*F83</f>
        <v>10.583179062070874</v>
      </c>
      <c r="I89">
        <f t="shared" si="13"/>
        <v>10.596446680862641</v>
      </c>
      <c r="J89">
        <f>F89-I89</f>
        <v>-2.0607505624040456E-2</v>
      </c>
      <c r="K89">
        <f t="shared" si="14"/>
        <v>-2.3593458938064416E-2</v>
      </c>
      <c r="L89">
        <f>F89</f>
        <v>10.575839175238601</v>
      </c>
      <c r="M89">
        <f t="shared" si="10"/>
        <v>3.200075018380133E-2</v>
      </c>
      <c r="O89">
        <f>$X$21</f>
        <v>3.7775000000000003E-2</v>
      </c>
      <c r="P89" t="e">
        <f>O89 + $U$21*#REF! + $V$21*#REF! +#REF! - $U$21*#REF! - $V$21*#REF!</f>
        <v>#REF!</v>
      </c>
      <c r="Q89" t="e">
        <f>F89-P89</f>
        <v>#REF!</v>
      </c>
      <c r="R89">
        <f>F89</f>
        <v>10.575839175238601</v>
      </c>
      <c r="S89">
        <f t="shared" si="11"/>
        <v>3.200075018380133E-2</v>
      </c>
    </row>
    <row r="90" spans="1:19" x14ac:dyDescent="0.25">
      <c r="G90">
        <f>$X$16</f>
        <v>9.5121630000000006E-3</v>
      </c>
      <c r="K90">
        <f t="shared" si="14"/>
        <v>-1.75589842371906E-2</v>
      </c>
      <c r="L90" t="e">
        <f>G90+$U$16*#REF! + $V$16*#REF! +#REF! - $U$16*#REF! - $V$16*#REF! + $W$16*K90</f>
        <v>#REF!</v>
      </c>
      <c r="M90" t="e">
        <f t="shared" si="10"/>
        <v>#REF!</v>
      </c>
      <c r="O90">
        <f>$X$21</f>
        <v>3.7775000000000003E-2</v>
      </c>
      <c r="P90" t="e">
        <f>O90 + $U$21*P89 + $V$21*P88 + P86 - $U$21*P85 - $V$21*P84</f>
        <v>#REF!</v>
      </c>
      <c r="R90" t="e">
        <f>P90</f>
        <v>#REF!</v>
      </c>
      <c r="S90" t="e">
        <f t="shared" si="11"/>
        <v>#REF!</v>
      </c>
    </row>
    <row r="91" spans="1:19" x14ac:dyDescent="0.25">
      <c r="G91">
        <f>$X$16</f>
        <v>9.5121630000000006E-3</v>
      </c>
      <c r="K91">
        <f t="shared" si="14"/>
        <v>-1.8008128763874254E-2</v>
      </c>
      <c r="L91" t="e">
        <f>G91+$U$16*#REF! + $V$16*#REF! +#REF! - $U$16*#REF! - $V$16*#REF! + $W$16*K91</f>
        <v>#REF!</v>
      </c>
      <c r="M91" t="e">
        <f t="shared" si="10"/>
        <v>#REF!</v>
      </c>
      <c r="O91">
        <f>$X$21</f>
        <v>3.7775000000000003E-2</v>
      </c>
      <c r="P91" t="e">
        <f t="shared" ref="P91:P99" si="15">O91 + $U$21*P90 + $V$21*P89 + P87 - $U$21*P86 - $V$21*P85</f>
        <v>#REF!</v>
      </c>
      <c r="R91" t="e">
        <f t="shared" ref="R91:R99" si="16">P91</f>
        <v>#REF!</v>
      </c>
      <c r="S91" t="e">
        <f t="shared" si="11"/>
        <v>#REF!</v>
      </c>
    </row>
    <row r="92" spans="1:19" x14ac:dyDescent="0.25">
      <c r="G92">
        <f>$X$16</f>
        <v>9.5121630000000006E-3</v>
      </c>
      <c r="K92">
        <f t="shared" si="14"/>
        <v>3.016494828980143E-3</v>
      </c>
      <c r="L92" t="e">
        <f>G92+$U$16*#REF! + $V$16*#REF! +#REF! - $U$16*#REF! - $V$16*#REF! + $W$16*K92</f>
        <v>#REF!</v>
      </c>
      <c r="M92" t="e">
        <f t="shared" si="10"/>
        <v>#REF!</v>
      </c>
      <c r="O92">
        <f>$X$21</f>
        <v>3.7775000000000003E-2</v>
      </c>
      <c r="P92" t="e">
        <f t="shared" si="15"/>
        <v>#REF!</v>
      </c>
      <c r="R92" t="e">
        <f t="shared" si="16"/>
        <v>#REF!</v>
      </c>
      <c r="S92" t="e">
        <f t="shared" si="11"/>
        <v>#REF!</v>
      </c>
    </row>
    <row r="93" spans="1:19" x14ac:dyDescent="0.25">
      <c r="G93">
        <f>$X$16</f>
        <v>9.5121630000000006E-3</v>
      </c>
      <c r="K93">
        <f t="shared" si="14"/>
        <v>-2.0607505624040456E-2</v>
      </c>
      <c r="L93" t="e">
        <f>G93+$U$16*#REF! + $V$16*#REF! +#REF! - $U$16*#REF! - $V$16*#REF! + $W$16*K93</f>
        <v>#REF!</v>
      </c>
      <c r="M93" t="e">
        <f t="shared" si="10"/>
        <v>#REF!</v>
      </c>
      <c r="O93">
        <f>$X$21</f>
        <v>3.7775000000000003E-2</v>
      </c>
      <c r="P93" t="e">
        <f t="shared" si="15"/>
        <v>#REF!</v>
      </c>
      <c r="R93" t="e">
        <f t="shared" si="16"/>
        <v>#REF!</v>
      </c>
      <c r="S93" t="e">
        <f t="shared" si="11"/>
        <v>#REF!</v>
      </c>
    </row>
    <row r="94" spans="1:19" x14ac:dyDescent="0.25">
      <c r="G94">
        <f>$X$16</f>
        <v>9.5121630000000006E-3</v>
      </c>
      <c r="K94">
        <f t="shared" si="14"/>
        <v>0</v>
      </c>
      <c r="L94" t="e">
        <f>G94+$U$16*#REF! + $V$16*#REF! +#REF! - $U$16*#REF! - $V$16*#REF! + $W$16*K94</f>
        <v>#REF!</v>
      </c>
      <c r="M94" t="e">
        <f t="shared" si="10"/>
        <v>#REF!</v>
      </c>
      <c r="O94">
        <f>$X$21</f>
        <v>3.7775000000000003E-2</v>
      </c>
      <c r="P94" t="e">
        <f t="shared" si="15"/>
        <v>#REF!</v>
      </c>
      <c r="R94" t="e">
        <f t="shared" si="16"/>
        <v>#REF!</v>
      </c>
      <c r="S94" t="e">
        <f t="shared" si="11"/>
        <v>#REF!</v>
      </c>
    </row>
    <row r="95" spans="1:19" x14ac:dyDescent="0.25">
      <c r="G95">
        <f>$X$16</f>
        <v>9.5121630000000006E-3</v>
      </c>
      <c r="K95">
        <f t="shared" si="14"/>
        <v>0</v>
      </c>
      <c r="L95" t="e">
        <f>G95+$U$16*#REF! + $V$16*#REF! +#REF! - $U$16*#REF! - $V$16*#REF! + $W$16*K95</f>
        <v>#REF!</v>
      </c>
      <c r="M95" t="e">
        <f t="shared" si="10"/>
        <v>#REF!</v>
      </c>
      <c r="O95">
        <f>$X$21</f>
        <v>3.7775000000000003E-2</v>
      </c>
      <c r="P95" t="e">
        <f t="shared" si="15"/>
        <v>#REF!</v>
      </c>
      <c r="R95" t="e">
        <f t="shared" si="16"/>
        <v>#REF!</v>
      </c>
      <c r="S95" t="e">
        <f t="shared" si="11"/>
        <v>#REF!</v>
      </c>
    </row>
    <row r="96" spans="1:19" x14ac:dyDescent="0.25">
      <c r="G96">
        <f>$X$16</f>
        <v>9.5121630000000006E-3</v>
      </c>
      <c r="K96">
        <f t="shared" si="14"/>
        <v>0</v>
      </c>
      <c r="L96" t="e">
        <f>G96+$U$16*#REF! + $V$16*#REF! +#REF! - $U$16*#REF! - $V$16*#REF! + $W$16*K96</f>
        <v>#REF!</v>
      </c>
      <c r="M96" t="e">
        <f t="shared" si="10"/>
        <v>#REF!</v>
      </c>
      <c r="O96">
        <f>$X$21</f>
        <v>3.7775000000000003E-2</v>
      </c>
      <c r="P96" t="e">
        <f t="shared" si="15"/>
        <v>#REF!</v>
      </c>
      <c r="R96" t="e">
        <f t="shared" si="16"/>
        <v>#REF!</v>
      </c>
      <c r="S96" t="e">
        <f t="shared" si="11"/>
        <v>#REF!</v>
      </c>
    </row>
    <row r="97" spans="7:19" x14ac:dyDescent="0.25">
      <c r="G97">
        <f>$X$16</f>
        <v>9.5121630000000006E-3</v>
      </c>
      <c r="K97">
        <f t="shared" si="14"/>
        <v>0</v>
      </c>
      <c r="L97" t="e">
        <f>G97+$U$16*#REF! + $V$16*#REF! +#REF! - $U$16*#REF! - $V$16*#REF! + $W$16*K97</f>
        <v>#REF!</v>
      </c>
      <c r="M97" t="e">
        <f t="shared" si="10"/>
        <v>#REF!</v>
      </c>
      <c r="O97">
        <f>$X$21</f>
        <v>3.7775000000000003E-2</v>
      </c>
      <c r="P97" t="e">
        <f t="shared" si="15"/>
        <v>#REF!</v>
      </c>
      <c r="R97" t="e">
        <f t="shared" si="16"/>
        <v>#REF!</v>
      </c>
      <c r="S97" t="e">
        <f t="shared" si="11"/>
        <v>#REF!</v>
      </c>
    </row>
    <row r="98" spans="7:19" x14ac:dyDescent="0.25">
      <c r="G98">
        <f>$X$16</f>
        <v>9.5121630000000006E-3</v>
      </c>
      <c r="K98">
        <f t="shared" si="14"/>
        <v>0</v>
      </c>
      <c r="L98" t="e">
        <f>G98+$U$16*#REF! + $V$16*#REF! +#REF! - $U$16*#REF! - $V$16*#REF! + $W$16*K98</f>
        <v>#REF!</v>
      </c>
      <c r="M98" t="e">
        <f t="shared" si="10"/>
        <v>#REF!</v>
      </c>
      <c r="O98">
        <f>$X$21</f>
        <v>3.7775000000000003E-2</v>
      </c>
      <c r="P98" t="e">
        <f t="shared" si="15"/>
        <v>#REF!</v>
      </c>
      <c r="R98" t="e">
        <f t="shared" si="16"/>
        <v>#REF!</v>
      </c>
      <c r="S98" t="e">
        <f t="shared" si="11"/>
        <v>#REF!</v>
      </c>
    </row>
    <row r="99" spans="7:19" x14ac:dyDescent="0.25">
      <c r="G99">
        <f>$X$16</f>
        <v>9.5121630000000006E-3</v>
      </c>
      <c r="K99">
        <f t="shared" si="14"/>
        <v>0</v>
      </c>
      <c r="L99" t="e">
        <f>G99+$U$16*#REF! + $V$16*#REF! +#REF! - $U$16*#REF! - $V$16*#REF! + $W$16*K99</f>
        <v>#REF!</v>
      </c>
      <c r="M99" t="e">
        <f t="shared" si="10"/>
        <v>#REF!</v>
      </c>
      <c r="O99">
        <f>$X$21</f>
        <v>3.7775000000000003E-2</v>
      </c>
      <c r="P99" t="e">
        <f t="shared" si="15"/>
        <v>#REF!</v>
      </c>
      <c r="R99" t="e">
        <f t="shared" si="16"/>
        <v>#REF!</v>
      </c>
      <c r="S99" t="e">
        <f t="shared" si="11"/>
        <v>#REF!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9" sqref="B39"/>
    </sheetView>
  </sheetViews>
  <sheetFormatPr defaultRowHeight="15" x14ac:dyDescent="0.25"/>
  <sheetData>
    <row r="1" spans="1:1" x14ac:dyDescent="0.25">
      <c r="A1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rmodel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2018-06-12T10:44:20Z</dcterms:created>
  <dcterms:modified xsi:type="dcterms:W3CDTF">2018-06-12T20:31:58Z</dcterms:modified>
</cp:coreProperties>
</file>