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Documents\GitHub\University-Projects\IE 306 - Systems Simulation\assignment2\IE306- Asn-2-Group-11-Atay-Sarıtaş-Yılmaz\"/>
    </mc:Choice>
  </mc:AlternateContent>
  <xr:revisionPtr revIDLastSave="0" documentId="13_ncr:1_{0D2B4781-C4C4-4B38-8D11-9DE67A5B5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8" i="1"/>
  <c r="H11" i="1"/>
  <c r="H15" i="1"/>
  <c r="H14" i="1"/>
  <c r="H13" i="1"/>
  <c r="H12" i="1"/>
  <c r="H10" i="1"/>
  <c r="H9" i="1"/>
  <c r="H7" i="1"/>
  <c r="G7" i="1"/>
  <c r="F14" i="1"/>
  <c r="G14" i="1"/>
  <c r="F10" i="1"/>
  <c r="G10" i="1"/>
  <c r="G9" i="1"/>
  <c r="F7" i="1"/>
  <c r="F15" i="1"/>
  <c r="F13" i="1"/>
  <c r="F12" i="1"/>
  <c r="F6" i="1"/>
  <c r="G15" i="1"/>
  <c r="G8" i="1" s="1"/>
  <c r="G13" i="1"/>
  <c r="G12" i="1"/>
  <c r="G6" i="1"/>
  <c r="F9" i="1"/>
  <c r="G11" i="1" l="1"/>
  <c r="F11" i="1"/>
  <c r="F8" i="1"/>
</calcChain>
</file>

<file path=xl/sharedStrings.xml><?xml version="1.0" encoding="utf-8"?>
<sst xmlns="http://schemas.openxmlformats.org/spreadsheetml/2006/main" count="17" uniqueCount="17">
  <si>
    <t>Day 1 - statistics</t>
  </si>
  <si>
    <t>Day 2 - statistics</t>
  </si>
  <si>
    <t>Mean</t>
  </si>
  <si>
    <t>Standart Deviation</t>
  </si>
  <si>
    <t>Standart Error</t>
  </si>
  <si>
    <t>Median</t>
  </si>
  <si>
    <t>Sample Variance</t>
  </si>
  <si>
    <t>Range</t>
  </si>
  <si>
    <t>Minimum</t>
  </si>
  <si>
    <t>Maximum</t>
  </si>
  <si>
    <t>Sum</t>
  </si>
  <si>
    <t>-&gt; represents total simulation time</t>
  </si>
  <si>
    <t>Count</t>
  </si>
  <si>
    <t>-&gt; number of interarrivals</t>
  </si>
  <si>
    <t>Day1</t>
  </si>
  <si>
    <t>Day2</t>
  </si>
  <si>
    <t>Day 1 and 2 together -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</si>
</sst>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selection activeCell="H6" sqref="H6"/>
    </sheetView>
  </sheetViews>
  <sheetFormatPr defaultRowHeight="14.4" x14ac:dyDescent="0.3"/>
  <cols>
    <col min="1" max="3" width="12.5546875" customWidth="1"/>
    <col min="4" max="4" width="17.6640625" bestFit="1" customWidth="1"/>
    <col min="5" max="7" width="15.44140625" bestFit="1" customWidth="1"/>
    <col min="8" max="8" width="29.109375" bestFit="1" customWidth="1"/>
    <col min="9" max="9" width="31" customWidth="1"/>
    <col min="10" max="256" width="12.5546875" customWidth="1"/>
  </cols>
  <sheetData>
    <row r="1" spans="1:9" x14ac:dyDescent="0.3">
      <c r="A1" s="1" t="s">
        <v>14</v>
      </c>
      <c r="B1" s="1" t="s">
        <v>15</v>
      </c>
    </row>
    <row r="2" spans="1:9" x14ac:dyDescent="0.3">
      <c r="A2" s="1">
        <v>103.06379143090044</v>
      </c>
      <c r="B2" s="1">
        <v>348.11300959256238</v>
      </c>
    </row>
    <row r="3" spans="1:9" x14ac:dyDescent="0.3">
      <c r="A3" s="1">
        <v>391.99206756968789</v>
      </c>
      <c r="B3" s="1">
        <v>111.05349341386423</v>
      </c>
    </row>
    <row r="4" spans="1:9" x14ac:dyDescent="0.3">
      <c r="A4" s="1">
        <v>224.16043477901852</v>
      </c>
      <c r="B4" s="1">
        <v>37.517977292607235</v>
      </c>
    </row>
    <row r="5" spans="1:9" x14ac:dyDescent="0.3">
      <c r="A5" s="1">
        <v>26.62892703087082</v>
      </c>
      <c r="B5" s="1">
        <v>61.980908272342681</v>
      </c>
      <c r="F5" t="s">
        <v>0</v>
      </c>
      <c r="G5" t="s">
        <v>1</v>
      </c>
      <c r="H5" t="s">
        <v>16</v>
      </c>
    </row>
    <row r="6" spans="1:9" x14ac:dyDescent="0.3">
      <c r="A6" s="1">
        <v>157.91445997806372</v>
      </c>
      <c r="B6" s="1">
        <v>13.705427005410687</v>
      </c>
      <c r="E6" t="s">
        <v>2</v>
      </c>
      <c r="F6" s="1">
        <f>AVERAGE(A2:A110)</f>
        <v>264.64282891644439</v>
      </c>
      <c r="G6" s="1">
        <f>AVERAGE(B2:B112)</f>
        <v>257.08966092298249</v>
      </c>
      <c r="H6" s="1">
        <f>AVERAGE(A2:A110, B2:B112)</f>
        <v>260.8319123379249</v>
      </c>
      <c r="I6" s="1"/>
    </row>
    <row r="7" spans="1:9" x14ac:dyDescent="0.3">
      <c r="A7" s="1">
        <v>257.13434701021799</v>
      </c>
      <c r="B7" s="1">
        <v>156.85508121543924</v>
      </c>
      <c r="E7" t="s">
        <v>3</v>
      </c>
      <c r="F7">
        <f>_xlfn.STDEV.S(A2:A110)</f>
        <v>292.11115984554579</v>
      </c>
      <c r="G7">
        <f>_xlfn.STDEV.S(B2:B112)</f>
        <v>238.89432391071207</v>
      </c>
      <c r="H7">
        <f>_xlfn.STDEV.S(A2:A110,B2:B112)</f>
        <v>266.0073186900911</v>
      </c>
    </row>
    <row r="8" spans="1:9" x14ac:dyDescent="0.3">
      <c r="A8" s="1">
        <v>277.20637435624656</v>
      </c>
      <c r="B8" s="1">
        <v>749.34475278495313</v>
      </c>
      <c r="E8" t="s">
        <v>4</v>
      </c>
      <c r="F8">
        <f>F7/SQRT(F15)</f>
        <v>27.979174710650106</v>
      </c>
      <c r="G8">
        <f>G7/SQRT(G15)</f>
        <v>22.674845767973977</v>
      </c>
      <c r="H8">
        <f>H7/SQRT(H15)</f>
        <v>17.934209767507522</v>
      </c>
    </row>
    <row r="9" spans="1:9" x14ac:dyDescent="0.3">
      <c r="A9" s="1">
        <v>93.969338886401772</v>
      </c>
      <c r="B9" s="1">
        <v>430.47086025472225</v>
      </c>
      <c r="E9" t="s">
        <v>5</v>
      </c>
      <c r="F9" s="1">
        <f>MEDIAN(A2:A110)</f>
        <v>178.62942527728489</v>
      </c>
      <c r="G9" s="1">
        <f>MEDIAN(B2:B112)</f>
        <v>181.77475427586427</v>
      </c>
      <c r="H9" s="1">
        <f>MEDIAN(A2:A110,B2:B112)</f>
        <v>179.35873122338438</v>
      </c>
    </row>
    <row r="10" spans="1:9" x14ac:dyDescent="0.3">
      <c r="A10" s="1">
        <v>71.944054731751933</v>
      </c>
      <c r="B10" s="1">
        <v>844.85002359446298</v>
      </c>
      <c r="E10" t="s">
        <v>6</v>
      </c>
      <c r="F10">
        <f>_xlfn.VAR.S(A2:A110)</f>
        <v>85328.929706309995</v>
      </c>
      <c r="G10">
        <f>_xlfn.VAR.S(B2:B112)</f>
        <v>57070.497996756218</v>
      </c>
      <c r="H10">
        <f>_xlfn.VAR.S(A2:A110,B2:B112)</f>
        <v>70759.893596691691</v>
      </c>
    </row>
    <row r="11" spans="1:9" x14ac:dyDescent="0.3">
      <c r="A11" s="1">
        <v>157.62584688180596</v>
      </c>
      <c r="B11" s="1">
        <v>77.116852826038325</v>
      </c>
      <c r="E11" t="s">
        <v>7</v>
      </c>
      <c r="F11" s="1">
        <f>F13-F12</f>
        <v>1868.2720945529272</v>
      </c>
      <c r="G11" s="1">
        <f>G13-G12</f>
        <v>1292.9680313725055</v>
      </c>
      <c r="H11" s="1">
        <f>H13-H12</f>
        <v>1868.2720945529272</v>
      </c>
    </row>
    <row r="12" spans="1:9" x14ac:dyDescent="0.3">
      <c r="A12" s="1">
        <v>527.79439993096719</v>
      </c>
      <c r="B12" s="1">
        <v>42.282098578514102</v>
      </c>
      <c r="E12" t="s">
        <v>8</v>
      </c>
      <c r="F12" s="1">
        <f>MIN(A2:A110)</f>
        <v>1.2090318306554604</v>
      </c>
      <c r="G12" s="1">
        <f>MIN(B2:B112)</f>
        <v>4.0180055565069814</v>
      </c>
      <c r="H12" s="1">
        <f>MIN(A2:A110,B2:B112)</f>
        <v>1.2090318306554604</v>
      </c>
    </row>
    <row r="13" spans="1:9" x14ac:dyDescent="0.3">
      <c r="A13" s="1">
        <v>178.62942527728489</v>
      </c>
      <c r="B13" s="1">
        <v>44.717824922776657</v>
      </c>
      <c r="E13" t="s">
        <v>9</v>
      </c>
      <c r="F13" s="1">
        <f>MAX(A2:A110)</f>
        <v>1869.4811263835827</v>
      </c>
      <c r="G13" s="1">
        <f>MAX(B2:B112)</f>
        <v>1296.9860369290125</v>
      </c>
      <c r="H13" s="1">
        <f>MAX(A2:A110,B2:B112)</f>
        <v>1869.4811263835827</v>
      </c>
    </row>
    <row r="14" spans="1:9" x14ac:dyDescent="0.3">
      <c r="A14" s="1">
        <v>313.34236139926963</v>
      </c>
      <c r="B14" s="1">
        <v>99.142475656076343</v>
      </c>
      <c r="E14" t="s">
        <v>10</v>
      </c>
      <c r="F14" s="1">
        <f>SUM(A2:A110)</f>
        <v>28846.068351892438</v>
      </c>
      <c r="G14" s="1">
        <f>SUM(B2:B112)</f>
        <v>28536.952362451055</v>
      </c>
      <c r="H14" s="1">
        <f>SUM(A2:A110,B2:B112)</f>
        <v>57383.020714343475</v>
      </c>
      <c r="I14" t="s">
        <v>11</v>
      </c>
    </row>
    <row r="15" spans="1:9" x14ac:dyDescent="0.3">
      <c r="A15" s="1">
        <v>156.325729930553</v>
      </c>
      <c r="B15" s="1">
        <v>459.52050371806547</v>
      </c>
      <c r="E15" t="s">
        <v>12</v>
      </c>
      <c r="F15">
        <f>COUNT(A2:A110)</f>
        <v>109</v>
      </c>
      <c r="G15">
        <f>COUNT(B2:B112)</f>
        <v>111</v>
      </c>
      <c r="H15">
        <f>COUNT(A2:A110,B2:B112)</f>
        <v>220</v>
      </c>
      <c r="I15" t="s">
        <v>13</v>
      </c>
    </row>
    <row r="16" spans="1:9" x14ac:dyDescent="0.3">
      <c r="A16" s="1">
        <v>369.77140571702864</v>
      </c>
      <c r="B16" s="1">
        <v>395.84013910900495</v>
      </c>
    </row>
    <row r="17" spans="1:2" x14ac:dyDescent="0.3">
      <c r="A17" s="1">
        <v>182.66728780934767</v>
      </c>
      <c r="B17" s="1">
        <v>99.499310261207242</v>
      </c>
    </row>
    <row r="18" spans="1:2" x14ac:dyDescent="0.3">
      <c r="A18" s="1">
        <v>21.50466378298562</v>
      </c>
      <c r="B18" s="1">
        <v>199.89001377310674</v>
      </c>
    </row>
    <row r="19" spans="1:2" x14ac:dyDescent="0.3">
      <c r="A19" s="1">
        <v>44.194401424710236</v>
      </c>
      <c r="B19" s="1">
        <v>328.7091322078922</v>
      </c>
    </row>
    <row r="20" spans="1:2" x14ac:dyDescent="0.3">
      <c r="A20" s="1">
        <v>117.57422493752077</v>
      </c>
      <c r="B20" s="1">
        <v>76.898543673550535</v>
      </c>
    </row>
    <row r="21" spans="1:2" x14ac:dyDescent="0.3">
      <c r="A21" s="1">
        <v>17.15410894013883</v>
      </c>
      <c r="B21" s="1">
        <v>345.24038714339923</v>
      </c>
    </row>
    <row r="22" spans="1:2" x14ac:dyDescent="0.3">
      <c r="A22" s="1">
        <v>57.121507112954916</v>
      </c>
      <c r="B22" s="1">
        <v>294.74332553180699</v>
      </c>
    </row>
    <row r="23" spans="1:2" x14ac:dyDescent="0.3">
      <c r="A23" s="1">
        <v>153.15672700265327</v>
      </c>
      <c r="B23" s="1">
        <v>61.973771452539786</v>
      </c>
    </row>
    <row r="24" spans="1:2" x14ac:dyDescent="0.3">
      <c r="A24" s="1">
        <v>95.525403028677204</v>
      </c>
      <c r="B24" s="1">
        <v>160.24608864476605</v>
      </c>
    </row>
    <row r="25" spans="1:2" x14ac:dyDescent="0.3">
      <c r="A25" s="1">
        <v>74.016688812951088</v>
      </c>
      <c r="B25" s="1">
        <v>349.19242204791021</v>
      </c>
    </row>
    <row r="26" spans="1:2" x14ac:dyDescent="0.3">
      <c r="A26" s="1">
        <v>381.91836893483423</v>
      </c>
      <c r="B26" s="1">
        <v>212.15148698039005</v>
      </c>
    </row>
    <row r="27" spans="1:2" x14ac:dyDescent="0.3">
      <c r="A27" s="1">
        <v>646.86644187710863</v>
      </c>
      <c r="B27" s="1">
        <v>43.815977682870354</v>
      </c>
    </row>
    <row r="28" spans="1:2" x14ac:dyDescent="0.3">
      <c r="A28" s="1">
        <v>502.73467446524381</v>
      </c>
      <c r="B28" s="1">
        <v>55.294857702526166</v>
      </c>
    </row>
    <row r="29" spans="1:2" x14ac:dyDescent="0.3">
      <c r="A29" s="1">
        <v>220.83874632567409</v>
      </c>
      <c r="B29" s="1">
        <v>32.957683021632526</v>
      </c>
    </row>
    <row r="30" spans="1:2" x14ac:dyDescent="0.3">
      <c r="A30" s="1">
        <v>27.363209388891857</v>
      </c>
      <c r="B30" s="1">
        <v>83.935558201474407</v>
      </c>
    </row>
    <row r="31" spans="1:2" x14ac:dyDescent="0.3">
      <c r="A31" s="1">
        <v>22.114117946564104</v>
      </c>
      <c r="B31" s="1">
        <v>385.43102407660189</v>
      </c>
    </row>
    <row r="32" spans="1:2" x14ac:dyDescent="0.3">
      <c r="A32" s="1">
        <v>169.33658938230082</v>
      </c>
      <c r="B32" s="1">
        <v>265.25359907012182</v>
      </c>
    </row>
    <row r="33" spans="1:2" x14ac:dyDescent="0.3">
      <c r="A33" s="1">
        <v>380.23976358812087</v>
      </c>
      <c r="B33" s="1">
        <v>329.05112977342986</v>
      </c>
    </row>
    <row r="34" spans="1:2" x14ac:dyDescent="0.3">
      <c r="A34" s="1">
        <v>275.35656135094086</v>
      </c>
      <c r="B34" s="1">
        <v>39.808171863407829</v>
      </c>
    </row>
    <row r="35" spans="1:2" x14ac:dyDescent="0.3">
      <c r="A35" s="1">
        <v>404.4707095288075</v>
      </c>
      <c r="B35" s="1">
        <v>37.93020687596789</v>
      </c>
    </row>
    <row r="36" spans="1:2" x14ac:dyDescent="0.3">
      <c r="A36" s="1">
        <v>10.95131575726684</v>
      </c>
      <c r="B36" s="1">
        <v>515.13648873670309</v>
      </c>
    </row>
    <row r="37" spans="1:2" x14ac:dyDescent="0.3">
      <c r="A37" s="1">
        <v>245.47299434061475</v>
      </c>
      <c r="B37" s="1">
        <v>44.82488232629855</v>
      </c>
    </row>
    <row r="38" spans="1:2" x14ac:dyDescent="0.3">
      <c r="A38" s="1">
        <v>131.59153684542682</v>
      </c>
      <c r="B38" s="1">
        <v>189.95838413149525</v>
      </c>
    </row>
    <row r="39" spans="1:2" x14ac:dyDescent="0.3">
      <c r="A39" s="1">
        <v>13.69749605255668</v>
      </c>
      <c r="B39" s="1">
        <v>199.43654820580653</v>
      </c>
    </row>
    <row r="40" spans="1:2" x14ac:dyDescent="0.3">
      <c r="A40" s="1">
        <v>607.50656557419336</v>
      </c>
      <c r="B40" s="1">
        <v>948.40220446832041</v>
      </c>
    </row>
    <row r="41" spans="1:2" x14ac:dyDescent="0.3">
      <c r="A41" s="1">
        <v>208.89098546535823</v>
      </c>
      <c r="B41" s="1">
        <v>199.35363586169444</v>
      </c>
    </row>
    <row r="42" spans="1:2" x14ac:dyDescent="0.3">
      <c r="A42" s="1">
        <v>407.21099673031398</v>
      </c>
      <c r="B42" s="1">
        <v>132.57163951298966</v>
      </c>
    </row>
    <row r="43" spans="1:2" x14ac:dyDescent="0.3">
      <c r="A43" s="1">
        <v>62.023668226120364</v>
      </c>
      <c r="B43" s="1">
        <v>174.32706114191799</v>
      </c>
    </row>
    <row r="44" spans="1:2" x14ac:dyDescent="0.3">
      <c r="A44" s="1">
        <v>43.571602054692676</v>
      </c>
      <c r="B44" s="1">
        <v>498.42568585662576</v>
      </c>
    </row>
    <row r="45" spans="1:2" x14ac:dyDescent="0.3">
      <c r="A45" s="1">
        <v>559.30186430069296</v>
      </c>
      <c r="B45" s="1">
        <v>35.329960883656234</v>
      </c>
    </row>
    <row r="46" spans="1:2" x14ac:dyDescent="0.3">
      <c r="A46" s="1">
        <v>271.1825800073899</v>
      </c>
      <c r="B46" s="1">
        <v>503.82848053577789</v>
      </c>
    </row>
    <row r="47" spans="1:2" x14ac:dyDescent="0.3">
      <c r="A47" s="1">
        <v>109.54444732953708</v>
      </c>
      <c r="B47" s="1">
        <v>4.0180055565069814</v>
      </c>
    </row>
    <row r="48" spans="1:2" x14ac:dyDescent="0.3">
      <c r="A48" s="1">
        <v>146.33335996576764</v>
      </c>
      <c r="B48" s="1">
        <v>84.234228563407925</v>
      </c>
    </row>
    <row r="49" spans="1:2" x14ac:dyDescent="0.3">
      <c r="A49" s="1">
        <v>589.20670532744555</v>
      </c>
      <c r="B49" s="1">
        <v>176.87205765205559</v>
      </c>
    </row>
    <row r="50" spans="1:2" x14ac:dyDescent="0.3">
      <c r="A50" s="1">
        <v>686.98346734082895</v>
      </c>
      <c r="B50" s="1">
        <v>314.86799385952821</v>
      </c>
    </row>
    <row r="51" spans="1:2" x14ac:dyDescent="0.3">
      <c r="A51" s="1">
        <v>229.03741387207157</v>
      </c>
      <c r="B51" s="1">
        <v>95.380703999852997</v>
      </c>
    </row>
    <row r="52" spans="1:2" x14ac:dyDescent="0.3">
      <c r="A52" s="1">
        <v>61.433794491425687</v>
      </c>
      <c r="B52" s="1">
        <v>158.37995909548604</v>
      </c>
    </row>
    <row r="53" spans="1:2" x14ac:dyDescent="0.3">
      <c r="A53" s="1">
        <v>145.11872759231775</v>
      </c>
      <c r="B53" s="1">
        <v>323.51214683118519</v>
      </c>
    </row>
    <row r="54" spans="1:2" x14ac:dyDescent="0.3">
      <c r="A54" s="1">
        <v>202.80612603397947</v>
      </c>
      <c r="B54" s="1">
        <v>120.20447401917562</v>
      </c>
    </row>
    <row r="55" spans="1:2" x14ac:dyDescent="0.3">
      <c r="A55" s="1">
        <v>180.08803716948384</v>
      </c>
      <c r="B55" s="1">
        <v>110.51218330733488</v>
      </c>
    </row>
    <row r="56" spans="1:2" x14ac:dyDescent="0.3">
      <c r="A56" s="1">
        <v>187.41431398813069</v>
      </c>
      <c r="B56" s="1">
        <v>14.163829624187343</v>
      </c>
    </row>
    <row r="57" spans="1:2" x14ac:dyDescent="0.3">
      <c r="A57" s="1">
        <v>200.07086263929733</v>
      </c>
      <c r="B57" s="1">
        <v>168.94629378114848</v>
      </c>
    </row>
    <row r="58" spans="1:2" x14ac:dyDescent="0.3">
      <c r="A58" s="1">
        <v>28.251231368556777</v>
      </c>
      <c r="B58" s="1">
        <v>40.988717880004025</v>
      </c>
    </row>
    <row r="59" spans="1:2" x14ac:dyDescent="0.3">
      <c r="A59" s="1">
        <v>32.446917394613259</v>
      </c>
      <c r="B59" s="1">
        <v>135.30484218039311</v>
      </c>
    </row>
    <row r="60" spans="1:2" x14ac:dyDescent="0.3">
      <c r="A60" s="1">
        <v>2.8721323094051892</v>
      </c>
      <c r="B60" s="1">
        <v>24.542333417722617</v>
      </c>
    </row>
    <row r="61" spans="1:2" x14ac:dyDescent="0.3">
      <c r="A61" s="1">
        <v>106.94727797513208</v>
      </c>
      <c r="B61" s="1">
        <v>409.70519823216461</v>
      </c>
    </row>
    <row r="62" spans="1:2" x14ac:dyDescent="0.3">
      <c r="A62" s="1">
        <v>143.74932590323883</v>
      </c>
      <c r="B62" s="1">
        <v>191.48949447442604</v>
      </c>
    </row>
    <row r="63" spans="1:2" x14ac:dyDescent="0.3">
      <c r="A63" s="1">
        <v>47.763901772940734</v>
      </c>
      <c r="B63" s="1">
        <v>432.35699530101101</v>
      </c>
    </row>
    <row r="64" spans="1:2" x14ac:dyDescent="0.3">
      <c r="A64" s="1">
        <v>36.532791195524794</v>
      </c>
      <c r="B64" s="1">
        <v>155.36991330689935</v>
      </c>
    </row>
    <row r="65" spans="1:2" x14ac:dyDescent="0.3">
      <c r="A65" s="1">
        <v>32.082414522447458</v>
      </c>
      <c r="B65" s="1">
        <v>323.60207563627256</v>
      </c>
    </row>
    <row r="66" spans="1:2" x14ac:dyDescent="0.3">
      <c r="A66" s="1">
        <v>335.27677367007601</v>
      </c>
      <c r="B66" s="1">
        <v>362.27915361103055</v>
      </c>
    </row>
    <row r="67" spans="1:2" x14ac:dyDescent="0.3">
      <c r="A67" s="1">
        <v>341.10630934791925</v>
      </c>
      <c r="B67" s="1">
        <v>127.97692244092123</v>
      </c>
    </row>
    <row r="68" spans="1:2" x14ac:dyDescent="0.3">
      <c r="A68" s="1">
        <v>137.02652044245141</v>
      </c>
      <c r="B68" s="1">
        <v>59.370383111264118</v>
      </c>
    </row>
    <row r="69" spans="1:2" x14ac:dyDescent="0.3">
      <c r="A69" s="1">
        <v>118.10602514769921</v>
      </c>
      <c r="B69" s="1">
        <v>387.39836418761308</v>
      </c>
    </row>
    <row r="70" spans="1:2" x14ac:dyDescent="0.3">
      <c r="A70" s="1">
        <v>417.21893297307247</v>
      </c>
      <c r="B70" s="1">
        <v>384.12258673724426</v>
      </c>
    </row>
    <row r="71" spans="1:2" x14ac:dyDescent="0.3">
      <c r="A71" s="1">
        <v>307.39549746825332</v>
      </c>
      <c r="B71" s="1">
        <v>694.12069567880803</v>
      </c>
    </row>
    <row r="72" spans="1:2" x14ac:dyDescent="0.3">
      <c r="A72" s="1">
        <v>20.471396298223699</v>
      </c>
      <c r="B72" s="1">
        <v>306.96358086726042</v>
      </c>
    </row>
    <row r="73" spans="1:2" x14ac:dyDescent="0.3">
      <c r="A73" s="1">
        <v>848.63778781752035</v>
      </c>
      <c r="B73" s="1">
        <v>123.87113265807479</v>
      </c>
    </row>
    <row r="74" spans="1:2" x14ac:dyDescent="0.3">
      <c r="A74" s="1">
        <v>25.626423705409298</v>
      </c>
      <c r="B74" s="1">
        <v>47.169970620150195</v>
      </c>
    </row>
    <row r="75" spans="1:2" x14ac:dyDescent="0.3">
      <c r="A75" s="1">
        <v>25.528118907763719</v>
      </c>
      <c r="B75" s="1">
        <v>479.49339538854025</v>
      </c>
    </row>
    <row r="76" spans="1:2" x14ac:dyDescent="0.3">
      <c r="A76" s="1">
        <v>227.83031293809196</v>
      </c>
      <c r="B76" s="1">
        <v>85.809754311972839</v>
      </c>
    </row>
    <row r="77" spans="1:2" x14ac:dyDescent="0.3">
      <c r="A77" s="1">
        <v>24.736740350216945</v>
      </c>
      <c r="B77" s="1">
        <v>384.50592506198325</v>
      </c>
    </row>
    <row r="78" spans="1:2" x14ac:dyDescent="0.3">
      <c r="A78" s="1">
        <v>222.51526058534077</v>
      </c>
      <c r="B78" s="1">
        <v>356.68510689676873</v>
      </c>
    </row>
    <row r="79" spans="1:2" x14ac:dyDescent="0.3">
      <c r="A79" s="1">
        <v>275.33325198055451</v>
      </c>
      <c r="B79" s="1">
        <v>784.93540376998089</v>
      </c>
    </row>
    <row r="80" spans="1:2" x14ac:dyDescent="0.3">
      <c r="A80" s="1">
        <v>780.90356781881042</v>
      </c>
      <c r="B80" s="1">
        <v>28.276289360027501</v>
      </c>
    </row>
    <row r="81" spans="1:2" x14ac:dyDescent="0.3">
      <c r="A81" s="1">
        <v>1391.8707839681153</v>
      </c>
      <c r="B81" s="1">
        <v>367.87653079233587</v>
      </c>
    </row>
    <row r="82" spans="1:2" x14ac:dyDescent="0.3">
      <c r="A82" s="1">
        <v>1115.9812792010875</v>
      </c>
      <c r="B82" s="1">
        <v>288.60426104161212</v>
      </c>
    </row>
    <row r="83" spans="1:2" x14ac:dyDescent="0.3">
      <c r="A83" s="1">
        <v>837.37259705158613</v>
      </c>
      <c r="B83" s="1">
        <v>270.59287608869766</v>
      </c>
    </row>
    <row r="84" spans="1:2" x14ac:dyDescent="0.3">
      <c r="A84" s="1">
        <v>174.42072665653438</v>
      </c>
      <c r="B84" s="1">
        <v>316.07089099626268</v>
      </c>
    </row>
    <row r="85" spans="1:2" x14ac:dyDescent="0.3">
      <c r="A85" s="1">
        <v>209.05305386542437</v>
      </c>
      <c r="B85" s="1">
        <v>502.66908806439437</v>
      </c>
    </row>
    <row r="86" spans="1:2" x14ac:dyDescent="0.3">
      <c r="A86" s="1">
        <v>151.83363470961825</v>
      </c>
      <c r="B86" s="1">
        <v>191.10758323928007</v>
      </c>
    </row>
    <row r="87" spans="1:2" x14ac:dyDescent="0.3">
      <c r="A87" s="1">
        <v>265.58160853720312</v>
      </c>
      <c r="B87" s="1">
        <v>259.78407749441357</v>
      </c>
    </row>
    <row r="88" spans="1:2" x14ac:dyDescent="0.3">
      <c r="A88" s="1">
        <v>920.46129209760727</v>
      </c>
      <c r="B88" s="1">
        <v>805.77009754385256</v>
      </c>
    </row>
    <row r="89" spans="1:2" x14ac:dyDescent="0.3">
      <c r="A89" s="1">
        <v>163.0676880370695</v>
      </c>
      <c r="B89" s="1">
        <v>14.648787759512009</v>
      </c>
    </row>
    <row r="90" spans="1:2" x14ac:dyDescent="0.3">
      <c r="A90" s="1">
        <v>33.016154391904564</v>
      </c>
      <c r="B90" s="1">
        <v>28.313173788077492</v>
      </c>
    </row>
    <row r="91" spans="1:2" x14ac:dyDescent="0.3">
      <c r="A91" s="1">
        <v>409.77586102819822</v>
      </c>
      <c r="B91" s="1">
        <v>421.93328729311719</v>
      </c>
    </row>
    <row r="92" spans="1:2" x14ac:dyDescent="0.3">
      <c r="A92" s="1">
        <v>371.79336540506876</v>
      </c>
      <c r="B92" s="1">
        <v>11.317421819663258</v>
      </c>
    </row>
    <row r="93" spans="1:2" x14ac:dyDescent="0.3">
      <c r="A93" s="1">
        <v>1869.4811263835827</v>
      </c>
      <c r="B93" s="1">
        <v>910.95078971239309</v>
      </c>
    </row>
    <row r="94" spans="1:2" x14ac:dyDescent="0.3">
      <c r="A94" s="1">
        <v>454.28873824287729</v>
      </c>
      <c r="B94" s="1">
        <v>177.12082549458097</v>
      </c>
    </row>
    <row r="95" spans="1:2" x14ac:dyDescent="0.3">
      <c r="A95" s="1">
        <v>206.41128298708483</v>
      </c>
      <c r="B95" s="1">
        <v>154.67909755857639</v>
      </c>
    </row>
    <row r="96" spans="1:2" x14ac:dyDescent="0.3">
      <c r="A96" s="1">
        <v>35.589515531718838</v>
      </c>
      <c r="B96" s="1">
        <v>151.47134784024283</v>
      </c>
    </row>
    <row r="97" spans="1:2" x14ac:dyDescent="0.3">
      <c r="A97" s="1">
        <v>190.35523513068475</v>
      </c>
      <c r="B97" s="1">
        <v>138.16538053812724</v>
      </c>
    </row>
    <row r="98" spans="1:2" x14ac:dyDescent="0.3">
      <c r="A98" s="1">
        <v>1.2090318306554604</v>
      </c>
      <c r="B98" s="1">
        <v>192.24645054943855</v>
      </c>
    </row>
    <row r="99" spans="1:2" x14ac:dyDescent="0.3">
      <c r="A99" s="1">
        <v>105.24011394334343</v>
      </c>
      <c r="B99" s="1">
        <v>1296.9860369290125</v>
      </c>
    </row>
    <row r="100" spans="1:2" x14ac:dyDescent="0.3">
      <c r="A100" s="1">
        <v>167.68677977127859</v>
      </c>
      <c r="B100" s="1">
        <v>47.309810191357172</v>
      </c>
    </row>
    <row r="101" spans="1:2" x14ac:dyDescent="0.3">
      <c r="A101" s="1">
        <v>146.57433299276926</v>
      </c>
      <c r="B101" s="1">
        <v>192.06988342256858</v>
      </c>
    </row>
    <row r="102" spans="1:2" x14ac:dyDescent="0.3">
      <c r="A102" s="1">
        <v>64.370576896188823</v>
      </c>
      <c r="B102" s="1">
        <v>35.659463553186235</v>
      </c>
    </row>
    <row r="103" spans="1:2" x14ac:dyDescent="0.3">
      <c r="A103" s="1">
        <v>617.99130493553787</v>
      </c>
      <c r="B103" s="1">
        <v>662.50518999689541</v>
      </c>
    </row>
    <row r="104" spans="1:2" x14ac:dyDescent="0.3">
      <c r="A104" s="1">
        <v>52.562037557110322</v>
      </c>
      <c r="B104" s="1">
        <v>113.913176200005</v>
      </c>
    </row>
    <row r="105" spans="1:2" x14ac:dyDescent="0.3">
      <c r="A105" s="1">
        <v>379.60702441612466</v>
      </c>
      <c r="B105" s="1">
        <v>305.38476351150518</v>
      </c>
    </row>
    <row r="106" spans="1:2" x14ac:dyDescent="0.3">
      <c r="A106" s="1">
        <v>162.31136848268932</v>
      </c>
      <c r="B106" s="1">
        <v>660.33633723491641</v>
      </c>
    </row>
    <row r="107" spans="1:2" x14ac:dyDescent="0.3">
      <c r="A107" s="1">
        <v>534.71991220124085</v>
      </c>
      <c r="B107" s="1">
        <v>181.77475427586427</v>
      </c>
    </row>
    <row r="108" spans="1:2" x14ac:dyDescent="0.3">
      <c r="A108" s="1">
        <v>98.057985752142258</v>
      </c>
      <c r="B108" s="1">
        <v>42.11899451394909</v>
      </c>
    </row>
    <row r="109" spans="1:2" x14ac:dyDescent="0.3">
      <c r="A109" s="1">
        <v>547.24938533537704</v>
      </c>
      <c r="B109" s="1">
        <v>652.58030383453558</v>
      </c>
    </row>
    <row r="110" spans="1:2" x14ac:dyDescent="0.3">
      <c r="A110" s="1">
        <v>228.67962100393473</v>
      </c>
      <c r="B110" s="1">
        <v>151.60892740906721</v>
      </c>
    </row>
    <row r="111" spans="1:2" x14ac:dyDescent="0.3">
      <c r="A111" s="1"/>
      <c r="B111" s="1">
        <v>275.56492433747917</v>
      </c>
    </row>
    <row r="112" spans="1:2" x14ac:dyDescent="0.3">
      <c r="A112" s="1"/>
      <c r="B112" s="1">
        <v>102.25862812300787</v>
      </c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Karahan Sarıtaş</cp:lastModifiedBy>
  <cp:revision/>
  <dcterms:created xsi:type="dcterms:W3CDTF">2022-05-11T08:48:40Z</dcterms:created>
  <dcterms:modified xsi:type="dcterms:W3CDTF">2022-06-11T07:39:52Z</dcterms:modified>
  <cp:category/>
  <cp:contentStatus/>
</cp:coreProperties>
</file>