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deich\git\Organization-Guide\Processes\Sales\Calculations\"/>
    </mc:Choice>
  </mc:AlternateContent>
  <xr:revisionPtr revIDLastSave="0" documentId="13_ncr:1_{0E597B3B-0FF9-47A9-8478-0DCD3DFE5F15}" xr6:coauthVersionLast="47" xr6:coauthVersionMax="47" xr10:uidLastSave="{00000000-0000-0000-0000-000000000000}"/>
  <bookViews>
    <workbookView xWindow="-120" yWindow="-120" windowWidth="24240" windowHeight="17640" xr2:uid="{00000000-000D-0000-FFFF-FFFF00000000}"/>
  </bookViews>
  <sheets>
    <sheet name="English" sheetId="2" r:id="rId1"/>
    <sheet name="German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1" i="1" l="1"/>
  <c r="E6" i="1"/>
  <c r="E8" i="1" s="1"/>
  <c r="E14" i="1" s="1"/>
  <c r="E10" i="2"/>
  <c r="E5" i="2"/>
  <c r="E7" i="2" s="1"/>
  <c r="E13" i="2" s="1"/>
  <c r="E15" i="2" l="1"/>
  <c r="E16" i="2"/>
  <c r="E17" i="1"/>
  <c r="E16" i="1"/>
  <c r="E20" i="1" l="1"/>
  <c r="E19" i="2"/>
  <c r="E21" i="2" s="1"/>
  <c r="E22" i="1"/>
  <c r="E24" i="1" s="1"/>
  <c r="E23" i="2" l="1"/>
  <c r="E26" i="2" s="1"/>
  <c r="E27" i="1"/>
  <c r="E26" i="1"/>
  <c r="E29" i="1" l="1"/>
  <c r="E31" i="1" s="1"/>
  <c r="E33" i="1" s="1"/>
  <c r="E25" i="2"/>
  <c r="E28" i="2" s="1"/>
  <c r="E30" i="2" s="1"/>
  <c r="E32" i="2" s="1"/>
  <c r="E34" i="2" l="1"/>
  <c r="E36" i="2" s="1"/>
  <c r="E35" i="1"/>
  <c r="E37" i="1" s="1"/>
</calcChain>
</file>

<file path=xl/sharedStrings.xml><?xml version="1.0" encoding="utf-8"?>
<sst xmlns="http://schemas.openxmlformats.org/spreadsheetml/2006/main" count="84" uniqueCount="48">
  <si>
    <t>Costs</t>
  </si>
  <si>
    <t>%-Amount</t>
  </si>
  <si>
    <t>Amount</t>
  </si>
  <si>
    <t>Applicable material</t>
  </si>
  <si>
    <t>+</t>
  </si>
  <si>
    <t>Material overheads</t>
  </si>
  <si>
    <t>=</t>
  </si>
  <si>
    <t>Total material costs</t>
  </si>
  <si>
    <t>Direct labor costs</t>
  </si>
  <si>
    <t>Factory overheads</t>
  </si>
  <si>
    <t>Other direct manufacturing costs</t>
  </si>
  <si>
    <t>Manufacturing costs</t>
  </si>
  <si>
    <t>Administration overheads</t>
  </si>
  <si>
    <t>Sales overheads</t>
  </si>
  <si>
    <t>Other direct sales costs</t>
  </si>
  <si>
    <t>Cost price</t>
  </si>
  <si>
    <t>Profit</t>
  </si>
  <si>
    <t>Cash sale price</t>
  </si>
  <si>
    <t>Cashback</t>
  </si>
  <si>
    <t>Commission fee</t>
  </si>
  <si>
    <t>Target selling price</t>
  </si>
  <si>
    <t>Customer discounts</t>
  </si>
  <si>
    <t>Sales price (net)</t>
  </si>
  <si>
    <t>VAT</t>
  </si>
  <si>
    <t>Sales price (gross)</t>
  </si>
  <si>
    <t>Kosten</t>
  </si>
  <si>
    <t>%-Satz</t>
  </si>
  <si>
    <t>Betrag</t>
  </si>
  <si>
    <t>Fertigungsmaterial</t>
  </si>
  <si>
    <t>Materialgemeinkosten</t>
  </si>
  <si>
    <t>Materialkosten</t>
  </si>
  <si>
    <t>Fertigungslöhne</t>
  </si>
  <si>
    <t>Fertigungsgemeinkosten</t>
  </si>
  <si>
    <t>Sondereinzelkosten der Fertigung</t>
  </si>
  <si>
    <t>Herstellkosten</t>
  </si>
  <si>
    <t>Verwaltungsgemeinkosten</t>
  </si>
  <si>
    <t>Vertriebsgemeinkosten</t>
  </si>
  <si>
    <t>Sondereinzelkosten des Vertriebs</t>
  </si>
  <si>
    <t>Selbstkosten</t>
  </si>
  <si>
    <t>Gewinnzuschlag</t>
  </si>
  <si>
    <t>Barverkaufspreis</t>
  </si>
  <si>
    <t>Kundenskonto</t>
  </si>
  <si>
    <t>Vertreterprovision</t>
  </si>
  <si>
    <t>Zielverkaufspreis</t>
  </si>
  <si>
    <t>Kundenrabatt</t>
  </si>
  <si>
    <t>Angebotspreis (netto)</t>
  </si>
  <si>
    <t>Mehrwertsteuer</t>
  </si>
  <si>
    <t>Angebotspreis (brutto)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</si>
</sst>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_ "/>
  </numFmts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2" fillId="0" borderId="0" xfId="0" applyFont="1"/>
    <xf numFmtId="164" fontId="2" fillId="0" borderId="0" xfId="1" applyNumberFormat="1" applyFont="1" applyAlignment="1"/>
    <xf numFmtId="165" fontId="2" fillId="2" borderId="0" xfId="0" applyNumberFormat="1" applyFont="1" applyFill="1"/>
    <xf numFmtId="0" fontId="2" fillId="0" borderId="0" xfId="0" quotePrefix="1" applyFont="1" applyAlignment="1">
      <alignment horizontal="right"/>
    </xf>
    <xf numFmtId="164" fontId="2" fillId="2" borderId="0" xfId="1" applyNumberFormat="1" applyFont="1" applyFill="1" applyAlignment="1"/>
    <xf numFmtId="165" fontId="2" fillId="3" borderId="0" xfId="0" applyNumberFormat="1" applyFont="1" applyFill="1"/>
    <xf numFmtId="0" fontId="2" fillId="0" borderId="1" xfId="0" quotePrefix="1" applyFont="1" applyBorder="1" applyAlignment="1">
      <alignment horizontal="right"/>
    </xf>
    <xf numFmtId="0" fontId="2" fillId="0" borderId="1" xfId="0" applyFont="1" applyBorder="1"/>
    <xf numFmtId="164" fontId="2" fillId="0" borderId="1" xfId="1" applyNumberFormat="1" applyFont="1" applyFill="1" applyBorder="1" applyAlignment="1"/>
    <xf numFmtId="165" fontId="2" fillId="0" borderId="1" xfId="0" applyNumberFormat="1" applyFont="1" applyBorder="1"/>
    <xf numFmtId="3" fontId="4" fillId="4" borderId="1" xfId="0" applyNumberFormat="1" applyFont="1" applyFill="1" applyBorder="1" applyAlignment="1">
      <alignment vertical="center" wrapText="1"/>
    </xf>
    <xf numFmtId="1" fontId="3" fillId="5" borderId="0" xfId="0" applyNumberFormat="1" applyFont="1" applyFill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2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36"/>
  <sheetViews>
    <sheetView showGridLines="0" tabSelected="1" workbookViewId="0"/>
  </sheetViews>
  <sheetFormatPr defaultColWidth="9" defaultRowHeight="12"/>
  <cols>
    <col min="1" max="1" width="2.85546875" style="1" customWidth="1"/>
    <col min="2" max="2" width="9" style="1"/>
    <col min="3" max="3" width="47.5703125" style="1" customWidth="1"/>
    <col min="4" max="4" width="9.5703125" style="1" customWidth="1"/>
    <col min="5" max="5" width="10.7109375" style="1"/>
    <col min="6" max="6" width="9" style="1"/>
    <col min="7" max="9" width="12.5703125" style="1"/>
    <col min="10" max="10" width="9" style="1"/>
    <col min="11" max="11" width="10.42578125" style="1"/>
    <col min="12" max="16384" width="9" style="1"/>
  </cols>
  <sheetData>
    <row r="2" spans="2:5">
      <c r="B2" s="12"/>
      <c r="C2" s="12" t="s">
        <v>0</v>
      </c>
      <c r="D2" s="12" t="s">
        <v>1</v>
      </c>
      <c r="E2" s="12" t="s">
        <v>2</v>
      </c>
    </row>
    <row r="4" spans="2:5">
      <c r="C4" s="1" t="s">
        <v>3</v>
      </c>
      <c r="D4" s="2"/>
      <c r="E4" s="3">
        <v>1000</v>
      </c>
    </row>
    <row r="5" spans="2:5">
      <c r="B5" s="4" t="s">
        <v>4</v>
      </c>
      <c r="C5" s="1" t="s">
        <v>5</v>
      </c>
      <c r="D5" s="5">
        <v>0.45</v>
      </c>
      <c r="E5" s="6">
        <f>+E4*D5</f>
        <v>450</v>
      </c>
    </row>
    <row r="6" spans="2:5">
      <c r="B6" s="4"/>
    </row>
    <row r="7" spans="2:5">
      <c r="B7" s="7" t="s">
        <v>6</v>
      </c>
      <c r="C7" s="8" t="s">
        <v>7</v>
      </c>
      <c r="D7" s="9"/>
      <c r="E7" s="10">
        <f>+SUM(E4:E5)</f>
        <v>1450</v>
      </c>
    </row>
    <row r="9" spans="2:5">
      <c r="B9" s="4" t="s">
        <v>4</v>
      </c>
      <c r="C9" s="1" t="s">
        <v>8</v>
      </c>
      <c r="D9" s="2"/>
      <c r="E9" s="3">
        <v>200</v>
      </c>
    </row>
    <row r="10" spans="2:5">
      <c r="B10" s="4" t="s">
        <v>4</v>
      </c>
      <c r="C10" s="1" t="s">
        <v>9</v>
      </c>
      <c r="D10" s="5">
        <v>0.85</v>
      </c>
      <c r="E10" s="6">
        <f>+E9*D10</f>
        <v>170</v>
      </c>
    </row>
    <row r="11" spans="2:5">
      <c r="B11" s="4" t="s">
        <v>4</v>
      </c>
      <c r="C11" s="1" t="s">
        <v>10</v>
      </c>
      <c r="D11" s="2"/>
      <c r="E11" s="3">
        <v>5</v>
      </c>
    </row>
    <row r="12" spans="2:5">
      <c r="B12" s="4"/>
    </row>
    <row r="13" spans="2:5">
      <c r="B13" s="7" t="s">
        <v>6</v>
      </c>
      <c r="C13" s="8" t="s">
        <v>11</v>
      </c>
      <c r="D13" s="9"/>
      <c r="E13" s="10">
        <f>+SUM(E7:E11)</f>
        <v>1825</v>
      </c>
    </row>
    <row r="15" spans="2:5">
      <c r="B15" s="4" t="s">
        <v>4</v>
      </c>
      <c r="C15" s="1" t="s">
        <v>12</v>
      </c>
      <c r="D15" s="5">
        <v>0.1</v>
      </c>
      <c r="E15" s="6">
        <f>+E13*D15</f>
        <v>182.5</v>
      </c>
    </row>
    <row r="16" spans="2:5">
      <c r="B16" s="4" t="s">
        <v>4</v>
      </c>
      <c r="C16" s="1" t="s">
        <v>13</v>
      </c>
      <c r="D16" s="5">
        <v>0.05</v>
      </c>
      <c r="E16" s="6">
        <f>+E13*D16</f>
        <v>91.25</v>
      </c>
    </row>
    <row r="17" spans="2:5">
      <c r="B17" s="4" t="s">
        <v>4</v>
      </c>
      <c r="C17" s="1" t="s">
        <v>14</v>
      </c>
      <c r="D17" s="2"/>
      <c r="E17" s="3">
        <v>10</v>
      </c>
    </row>
    <row r="18" spans="2:5">
      <c r="B18" s="4"/>
    </row>
    <row r="19" spans="2:5">
      <c r="B19" s="7" t="s">
        <v>6</v>
      </c>
      <c r="C19" s="8" t="s">
        <v>15</v>
      </c>
      <c r="D19" s="9"/>
      <c r="E19" s="10">
        <f>+SUM(E13:E17)</f>
        <v>2108.75</v>
      </c>
    </row>
    <row r="21" spans="2:5">
      <c r="B21" s="4" t="s">
        <v>4</v>
      </c>
      <c r="C21" s="1" t="s">
        <v>16</v>
      </c>
      <c r="D21" s="5">
        <v>7.0000000000000007E-2</v>
      </c>
      <c r="E21" s="6">
        <f>+E19*D21</f>
        <v>147.61250000000001</v>
      </c>
    </row>
    <row r="22" spans="2:5">
      <c r="B22" s="4"/>
    </row>
    <row r="23" spans="2:5">
      <c r="B23" s="7" t="s">
        <v>6</v>
      </c>
      <c r="C23" s="8" t="s">
        <v>17</v>
      </c>
      <c r="D23" s="9"/>
      <c r="E23" s="10">
        <f>+SUM(E19:E21)</f>
        <v>2256.3625000000002</v>
      </c>
    </row>
    <row r="25" spans="2:5">
      <c r="B25" s="4" t="s">
        <v>4</v>
      </c>
      <c r="C25" s="1" t="s">
        <v>18</v>
      </c>
      <c r="D25" s="5">
        <v>0.02</v>
      </c>
      <c r="E25" s="6">
        <f>+E23/(1-D25-D26)*D25</f>
        <v>47.502368421052637</v>
      </c>
    </row>
    <row r="26" spans="2:5">
      <c r="B26" s="4" t="s">
        <v>4</v>
      </c>
      <c r="C26" s="1" t="s">
        <v>19</v>
      </c>
      <c r="D26" s="5">
        <v>0.03</v>
      </c>
      <c r="E26" s="6">
        <f>+E23/(1-D25-D26)*D26</f>
        <v>71.253552631578941</v>
      </c>
    </row>
    <row r="27" spans="2:5">
      <c r="B27" s="4"/>
    </row>
    <row r="28" spans="2:5">
      <c r="B28" s="7" t="s">
        <v>6</v>
      </c>
      <c r="C28" s="8" t="s">
        <v>20</v>
      </c>
      <c r="D28" s="9"/>
      <c r="E28" s="10">
        <f>+SUM(E23:E26)</f>
        <v>2375.1184210526317</v>
      </c>
    </row>
    <row r="30" spans="2:5">
      <c r="B30" s="4" t="s">
        <v>4</v>
      </c>
      <c r="C30" s="1" t="s">
        <v>21</v>
      </c>
      <c r="D30" s="5">
        <v>0.08</v>
      </c>
      <c r="E30" s="6">
        <f>+E28/(1-D30)*D30</f>
        <v>206.53203661327234</v>
      </c>
    </row>
    <row r="31" spans="2:5">
      <c r="B31" s="4"/>
    </row>
    <row r="32" spans="2:5">
      <c r="B32" s="7" t="s">
        <v>6</v>
      </c>
      <c r="C32" s="8" t="s">
        <v>22</v>
      </c>
      <c r="D32" s="9"/>
      <c r="E32" s="10">
        <f>+SUM(E28:E30)</f>
        <v>2581.650457665904</v>
      </c>
    </row>
    <row r="34" spans="2:5">
      <c r="B34" s="4" t="s">
        <v>4</v>
      </c>
      <c r="C34" s="1" t="s">
        <v>23</v>
      </c>
      <c r="D34" s="5">
        <v>0.19</v>
      </c>
      <c r="E34" s="6">
        <f>+E32*D34</f>
        <v>490.51358695652175</v>
      </c>
    </row>
    <row r="35" spans="2:5">
      <c r="B35" s="4"/>
    </row>
    <row r="36" spans="2:5">
      <c r="B36" s="11" t="s">
        <v>6</v>
      </c>
      <c r="C36" s="11" t="s">
        <v>24</v>
      </c>
      <c r="D36" s="11"/>
      <c r="E36" s="11">
        <f>+SUM(E32:E34)</f>
        <v>3072.1640446224255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37"/>
  <sheetViews>
    <sheetView showGridLines="0" workbookViewId="0"/>
  </sheetViews>
  <sheetFormatPr defaultColWidth="9" defaultRowHeight="12"/>
  <cols>
    <col min="1" max="1" width="2.7109375" style="1" customWidth="1"/>
    <col min="2" max="2" width="9" style="1"/>
    <col min="3" max="3" width="47.5703125" style="1" customWidth="1"/>
    <col min="4" max="4" width="9.5703125" style="1" customWidth="1"/>
    <col min="5" max="16384" width="9" style="1"/>
  </cols>
  <sheetData>
    <row r="3" spans="2:5">
      <c r="B3" s="12"/>
      <c r="C3" s="12" t="s">
        <v>25</v>
      </c>
      <c r="D3" s="12" t="s">
        <v>26</v>
      </c>
      <c r="E3" s="12" t="s">
        <v>27</v>
      </c>
    </row>
    <row r="5" spans="2:5">
      <c r="C5" s="1" t="s">
        <v>28</v>
      </c>
      <c r="D5" s="2"/>
      <c r="E5" s="3">
        <v>1000</v>
      </c>
    </row>
    <row r="6" spans="2:5">
      <c r="B6" s="4" t="s">
        <v>4</v>
      </c>
      <c r="C6" s="1" t="s">
        <v>29</v>
      </c>
      <c r="D6" s="5">
        <v>0.45</v>
      </c>
      <c r="E6" s="6">
        <f>+E5*D6</f>
        <v>450</v>
      </c>
    </row>
    <row r="7" spans="2:5">
      <c r="B7" s="4"/>
    </row>
    <row r="8" spans="2:5">
      <c r="B8" s="7" t="s">
        <v>6</v>
      </c>
      <c r="C8" s="8" t="s">
        <v>30</v>
      </c>
      <c r="D8" s="9"/>
      <c r="E8" s="10">
        <f>+SUM(E5:E6)</f>
        <v>1450</v>
      </c>
    </row>
    <row r="10" spans="2:5">
      <c r="B10" s="4" t="s">
        <v>4</v>
      </c>
      <c r="C10" s="1" t="s">
        <v>31</v>
      </c>
      <c r="D10" s="2"/>
      <c r="E10" s="3">
        <v>200</v>
      </c>
    </row>
    <row r="11" spans="2:5">
      <c r="B11" s="4" t="s">
        <v>4</v>
      </c>
      <c r="C11" s="1" t="s">
        <v>32</v>
      </c>
      <c r="D11" s="5">
        <v>0.85</v>
      </c>
      <c r="E11" s="6">
        <f>+E10*D11</f>
        <v>170</v>
      </c>
    </row>
    <row r="12" spans="2:5">
      <c r="B12" s="4" t="s">
        <v>4</v>
      </c>
      <c r="C12" s="1" t="s">
        <v>33</v>
      </c>
      <c r="D12" s="2"/>
      <c r="E12" s="3">
        <v>5</v>
      </c>
    </row>
    <row r="13" spans="2:5">
      <c r="B13" s="4"/>
    </row>
    <row r="14" spans="2:5">
      <c r="B14" s="7" t="s">
        <v>6</v>
      </c>
      <c r="C14" s="8" t="s">
        <v>34</v>
      </c>
      <c r="D14" s="9"/>
      <c r="E14" s="10">
        <f>+SUM(E8:E12)</f>
        <v>1825</v>
      </c>
    </row>
    <row r="16" spans="2:5">
      <c r="B16" s="4" t="s">
        <v>4</v>
      </c>
      <c r="C16" s="1" t="s">
        <v>35</v>
      </c>
      <c r="D16" s="5">
        <v>0.1</v>
      </c>
      <c r="E16" s="6">
        <f>+E14*D16</f>
        <v>182.5</v>
      </c>
    </row>
    <row r="17" spans="2:5">
      <c r="B17" s="4" t="s">
        <v>4</v>
      </c>
      <c r="C17" s="1" t="s">
        <v>36</v>
      </c>
      <c r="D17" s="5">
        <v>0.05</v>
      </c>
      <c r="E17" s="6">
        <f>+E14*D17</f>
        <v>91.25</v>
      </c>
    </row>
    <row r="18" spans="2:5">
      <c r="B18" s="4" t="s">
        <v>4</v>
      </c>
      <c r="C18" s="1" t="s">
        <v>37</v>
      </c>
      <c r="D18" s="2"/>
      <c r="E18" s="3">
        <v>10</v>
      </c>
    </row>
    <row r="19" spans="2:5">
      <c r="B19" s="4"/>
    </row>
    <row r="20" spans="2:5">
      <c r="B20" s="7" t="s">
        <v>6</v>
      </c>
      <c r="C20" s="8" t="s">
        <v>38</v>
      </c>
      <c r="D20" s="9"/>
      <c r="E20" s="10">
        <f>+SUM(E14:E18)</f>
        <v>2108.75</v>
      </c>
    </row>
    <row r="22" spans="2:5">
      <c r="B22" s="4" t="s">
        <v>4</v>
      </c>
      <c r="C22" s="1" t="s">
        <v>39</v>
      </c>
      <c r="D22" s="5">
        <v>7.0000000000000007E-2</v>
      </c>
      <c r="E22" s="6">
        <f>+E20*D22</f>
        <v>147.61250000000001</v>
      </c>
    </row>
    <row r="23" spans="2:5">
      <c r="B23" s="4"/>
    </row>
    <row r="24" spans="2:5">
      <c r="B24" s="7" t="s">
        <v>6</v>
      </c>
      <c r="C24" s="8" t="s">
        <v>40</v>
      </c>
      <c r="D24" s="9"/>
      <c r="E24" s="10">
        <f>+SUM(E20:E22)</f>
        <v>2256.3625000000002</v>
      </c>
    </row>
    <row r="26" spans="2:5">
      <c r="B26" s="4" t="s">
        <v>4</v>
      </c>
      <c r="C26" s="1" t="s">
        <v>41</v>
      </c>
      <c r="D26" s="5">
        <v>0.02</v>
      </c>
      <c r="E26" s="6">
        <f>+E24/(1-D26-D27)*D26</f>
        <v>47.502368421052637</v>
      </c>
    </row>
    <row r="27" spans="2:5">
      <c r="B27" s="4" t="s">
        <v>4</v>
      </c>
      <c r="C27" s="1" t="s">
        <v>42</v>
      </c>
      <c r="D27" s="5">
        <v>0.03</v>
      </c>
      <c r="E27" s="6">
        <f>+E24/(1-D26-D27)*D27</f>
        <v>71.253552631578941</v>
      </c>
    </row>
    <row r="28" spans="2:5">
      <c r="B28" s="4"/>
    </row>
    <row r="29" spans="2:5">
      <c r="B29" s="7" t="s">
        <v>6</v>
      </c>
      <c r="C29" s="8" t="s">
        <v>43</v>
      </c>
      <c r="D29" s="9"/>
      <c r="E29" s="10">
        <f>+SUM(E24:E27)</f>
        <v>2375.1184210526317</v>
      </c>
    </row>
    <row r="31" spans="2:5">
      <c r="B31" s="4" t="s">
        <v>4</v>
      </c>
      <c r="C31" s="1" t="s">
        <v>44</v>
      </c>
      <c r="D31" s="5">
        <v>0.08</v>
      </c>
      <c r="E31" s="6">
        <f>+E29/(1-D31)*D31</f>
        <v>206.53203661327234</v>
      </c>
    </row>
    <row r="32" spans="2:5">
      <c r="B32" s="4"/>
    </row>
    <row r="33" spans="2:5">
      <c r="B33" s="7" t="s">
        <v>6</v>
      </c>
      <c r="C33" s="8" t="s">
        <v>45</v>
      </c>
      <c r="D33" s="9"/>
      <c r="E33" s="10">
        <f>+SUM(E29:E31)</f>
        <v>2581.650457665904</v>
      </c>
    </row>
    <row r="35" spans="2:5">
      <c r="B35" s="4" t="s">
        <v>4</v>
      </c>
      <c r="C35" s="1" t="s">
        <v>46</v>
      </c>
      <c r="D35" s="5">
        <v>0.19</v>
      </c>
      <c r="E35" s="6">
        <f>+E33*D35</f>
        <v>490.51358695652175</v>
      </c>
    </row>
    <row r="36" spans="2:5">
      <c r="B36" s="4"/>
    </row>
    <row r="37" spans="2:5">
      <c r="B37" s="11" t="s">
        <v>6</v>
      </c>
      <c r="C37" s="11" t="s">
        <v>47</v>
      </c>
      <c r="D37" s="11"/>
      <c r="E37" s="11">
        <f>+SUM(E33:E35)</f>
        <v>3072.1640446224255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German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Eichhorn</dc:creator>
  <cp:lastModifiedBy>Dennis Eichhorn</cp:lastModifiedBy>
  <dcterms:created xsi:type="dcterms:W3CDTF">2015-06-05T20:17:00Z</dcterms:created>
  <dcterms:modified xsi:type="dcterms:W3CDTF">2022-11-27T09:56:08Z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