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ich\git\Organization-Guide\Processes\Finance\Reporting\"/>
    </mc:Choice>
  </mc:AlternateContent>
  <xr:revisionPtr revIDLastSave="0" documentId="13_ncr:1_{F8976DB4-8168-48B5-94B1-B2CCBC9E2A7E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Liquid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1" l="1"/>
  <c r="AG22" i="1" s="1"/>
  <c r="AG20" i="1" s="1"/>
  <c r="AF7" i="1"/>
  <c r="AF22" i="1" s="1"/>
  <c r="AF20" i="1" s="1"/>
  <c r="AE7" i="1"/>
  <c r="AE22" i="1" s="1"/>
  <c r="AE20" i="1" s="1"/>
  <c r="AD7" i="1"/>
  <c r="AD22" i="1" s="1"/>
  <c r="AD20" i="1" s="1"/>
  <c r="AC7" i="1"/>
  <c r="AC22" i="1" s="1"/>
  <c r="AC20" i="1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C3" i="1" s="1"/>
  <c r="AD3" i="1" s="1"/>
  <c r="AE3" i="1" s="1"/>
  <c r="AF3" i="1" s="1"/>
  <c r="AG3" i="1" s="1"/>
  <c r="T31" i="1" l="1"/>
  <c r="Z7" i="1"/>
  <c r="Z22" i="1" s="1"/>
  <c r="Z20" i="1" s="1"/>
  <c r="X7" i="1"/>
  <c r="X22" i="1" s="1"/>
  <c r="X20" i="1" s="1"/>
  <c r="V7" i="1"/>
  <c r="V22" i="1" s="1"/>
  <c r="V20" i="1" s="1"/>
  <c r="T7" i="1"/>
  <c r="T22" i="1" s="1"/>
  <c r="R7" i="1"/>
  <c r="R22" i="1" s="1"/>
  <c r="R20" i="1" s="1"/>
  <c r="P7" i="1"/>
  <c r="P22" i="1" s="1"/>
  <c r="P20" i="1" s="1"/>
  <c r="N7" i="1"/>
  <c r="N22" i="1" s="1"/>
  <c r="N20" i="1" s="1"/>
  <c r="L7" i="1"/>
  <c r="L22" i="1" s="1"/>
  <c r="L20" i="1" s="1"/>
  <c r="J7" i="1"/>
  <c r="J22" i="1" s="1"/>
  <c r="J20" i="1" s="1"/>
  <c r="H7" i="1"/>
  <c r="H22" i="1" s="1"/>
  <c r="H20" i="1" s="1"/>
  <c r="F7" i="1"/>
  <c r="D7" i="1"/>
  <c r="D22" i="1" s="1"/>
  <c r="D20" i="1" s="1"/>
  <c r="D5" i="1"/>
  <c r="T20" i="1" l="1"/>
  <c r="D39" i="1"/>
  <c r="F5" i="1" s="1"/>
  <c r="F20" i="1"/>
  <c r="F39" i="1" l="1"/>
  <c r="H5" i="1" s="1"/>
  <c r="H39" i="1" s="1"/>
  <c r="J5" i="1" s="1"/>
  <c r="J39" i="1" s="1"/>
  <c r="L5" i="1" s="1"/>
  <c r="L39" i="1" s="1"/>
  <c r="N5" i="1" s="1"/>
  <c r="N39" i="1" s="1"/>
  <c r="P5" i="1" s="1"/>
  <c r="P39" i="1" s="1"/>
  <c r="R5" i="1" s="1"/>
  <c r="R39" i="1" s="1"/>
  <c r="T5" i="1" s="1"/>
  <c r="T39" i="1" s="1"/>
  <c r="V5" i="1" s="1"/>
  <c r="V39" i="1" s="1"/>
  <c r="X5" i="1" s="1"/>
  <c r="X39" i="1" s="1"/>
  <c r="Z5" i="1" s="1"/>
  <c r="Z39" i="1" s="1"/>
  <c r="Y20" i="1" l="1"/>
  <c r="AA7" i="1"/>
  <c r="Y7" i="1"/>
  <c r="W7" i="1"/>
  <c r="U7" i="1"/>
  <c r="S7" i="1"/>
  <c r="Q7" i="1"/>
  <c r="Q22" i="1" s="1"/>
  <c r="Q20" i="1" s="1"/>
  <c r="O7" i="1"/>
  <c r="O22" i="1" s="1"/>
  <c r="O20" i="1" s="1"/>
  <c r="M7" i="1"/>
  <c r="M22" i="1" s="1"/>
  <c r="M20" i="1" s="1"/>
  <c r="K7" i="1"/>
  <c r="K22" i="1" s="1"/>
  <c r="K20" i="1" s="1"/>
  <c r="I7" i="1"/>
  <c r="I22" i="1" s="1"/>
  <c r="I20" i="1" s="1"/>
  <c r="G7" i="1"/>
  <c r="G22" i="1" s="1"/>
  <c r="G20" i="1" s="1"/>
  <c r="E7" i="1"/>
  <c r="E5" i="1"/>
  <c r="Y39" i="1" l="1"/>
  <c r="W20" i="1"/>
  <c r="W39" i="1" s="1"/>
  <c r="S20" i="1"/>
  <c r="S39" i="1" s="1"/>
  <c r="AA20" i="1"/>
  <c r="AA39" i="1" s="1"/>
  <c r="E22" i="1"/>
  <c r="E20" i="1" s="1"/>
  <c r="E39" i="1" s="1"/>
  <c r="U20" i="1"/>
  <c r="U39" i="1"/>
  <c r="Y5" i="1" l="1"/>
  <c r="W40" i="1"/>
  <c r="AC5" i="1"/>
  <c r="AC39" i="1" s="1"/>
  <c r="AD5" i="1" s="1"/>
  <c r="AD39" i="1" s="1"/>
  <c r="AE5" i="1" s="1"/>
  <c r="AE39" i="1" s="1"/>
  <c r="AF5" i="1" s="1"/>
  <c r="AF39" i="1" s="1"/>
  <c r="AG5" i="1" s="1"/>
  <c r="AG39" i="1" s="1"/>
  <c r="AA40" i="1"/>
  <c r="W5" i="1"/>
  <c r="U40" i="1"/>
  <c r="G5" i="1"/>
  <c r="G39" i="1" s="1"/>
  <c r="E40" i="1"/>
  <c r="U5" i="1"/>
  <c r="S40" i="1"/>
  <c r="AA5" i="1"/>
  <c r="Y40" i="1"/>
  <c r="I5" i="1" l="1"/>
  <c r="I39" i="1" s="1"/>
  <c r="G40" i="1"/>
  <c r="K5" i="1" l="1"/>
  <c r="K39" i="1" s="1"/>
  <c r="I40" i="1"/>
  <c r="M5" i="1" l="1"/>
  <c r="M39" i="1" s="1"/>
  <c r="K40" i="1"/>
  <c r="O5" i="1" l="1"/>
  <c r="O39" i="1" s="1"/>
  <c r="M40" i="1"/>
  <c r="Q5" i="1" l="1"/>
  <c r="Q39" i="1" s="1"/>
  <c r="O40" i="1"/>
  <c r="S5" i="1" l="1"/>
  <c r="Q40" i="1"/>
</calcChain>
</file>

<file path=xl/sharedStrings.xml><?xml version="1.0" encoding="utf-8"?>
<sst xmlns="http://schemas.openxmlformats.org/spreadsheetml/2006/main" count="53" uniqueCount="22">
  <si>
    <t>in TEUR</t>
  </si>
  <si>
    <t>Cash Beginning</t>
  </si>
  <si>
    <t>Incoming</t>
  </si>
  <si>
    <t>Sales</t>
  </si>
  <si>
    <t>Advances</t>
  </si>
  <si>
    <t>Other income</t>
  </si>
  <si>
    <t>Loan</t>
  </si>
  <si>
    <t>Interest</t>
  </si>
  <si>
    <t>Other</t>
  </si>
  <si>
    <t>Outgoing</t>
  </si>
  <si>
    <t>Merchandise</t>
  </si>
  <si>
    <t>OPEX</t>
  </si>
  <si>
    <t>Payroll</t>
  </si>
  <si>
    <t>Investments</t>
  </si>
  <si>
    <t>Taxes</t>
  </si>
  <si>
    <t>Cash End</t>
  </si>
  <si>
    <t>A</t>
  </si>
  <si>
    <t>B</t>
  </si>
  <si>
    <t>Liquidity</t>
  </si>
  <si>
    <t>Diff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</si>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</sst>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[$-409]mmm\-yy;@"/>
    <numFmt numFmtId="166" formatCode="_ * #,##0_ ;_ * \-#,##0_ ;_ * &quot;-&quot;??_ ;_ @_ "/>
  </numFmts>
  <fonts count="7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b/>
      <sz val="9"/>
      <color theme="0"/>
      <name val="Arial"/>
      <charset val="134"/>
    </font>
    <font>
      <b/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vertical="center" wrapText="1"/>
    </xf>
    <xf numFmtId="1" fontId="3" fillId="0" borderId="0" xfId="0" applyNumberFormat="1" applyFon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" fontId="1" fillId="0" borderId="0" xfId="0" applyNumberFormat="1" applyFont="1">
      <alignment vertical="center"/>
    </xf>
    <xf numFmtId="3" fontId="4" fillId="3" borderId="1" xfId="0" applyNumberFormat="1" applyFont="1" applyFill="1" applyBorder="1" applyAlignment="1">
      <alignment vertical="center" wrapText="1"/>
    </xf>
    <xf numFmtId="3" fontId="4" fillId="0" borderId="0" xfId="0" applyNumberFormat="1" applyFont="1">
      <alignment vertical="center"/>
    </xf>
    <xf numFmtId="166" fontId="1" fillId="0" borderId="0" xfId="1" applyNumberFormat="1" applyFont="1">
      <alignment vertical="center"/>
    </xf>
    <xf numFmtId="0" fontId="1" fillId="0" borderId="1" xfId="0" applyFont="1" applyBorder="1">
      <alignment vertical="center"/>
    </xf>
    <xf numFmtId="166" fontId="1" fillId="0" borderId="1" xfId="1" applyNumberFormat="1" applyFont="1" applyBorder="1">
      <alignment vertical="center"/>
    </xf>
    <xf numFmtId="9" fontId="2" fillId="0" borderId="0" xfId="2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6" fontId="4" fillId="3" borderId="1" xfId="1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66" fontId="1" fillId="4" borderId="1" xfId="1" applyNumberFormat="1" applyFont="1" applyFill="1" applyBorder="1">
      <alignment vertical="center"/>
    </xf>
    <xf numFmtId="166" fontId="1" fillId="4" borderId="0" xfId="1" applyNumberFormat="1" applyFont="1" applyFill="1">
      <alignment vertical="center"/>
    </xf>
    <xf numFmtId="1" fontId="6" fillId="5" borderId="0" xfId="0" applyNumberFormat="1" applyFont="1" applyFill="1" applyAlignment="1">
      <alignment horizontal="center" vertical="center"/>
    </xf>
    <xf numFmtId="166" fontId="1" fillId="0" borderId="1" xfId="1" applyNumberFormat="1" applyFont="1" applyFill="1" applyBorder="1">
      <alignment vertical="center"/>
    </xf>
    <xf numFmtId="166" fontId="1" fillId="0" borderId="0" xfId="1" applyNumberFormat="1" applyFont="1" applyFill="1">
      <alignment vertical="center"/>
    </xf>
    <xf numFmtId="166" fontId="1" fillId="0" borderId="0" xfId="0" applyNumberFormat="1" applyFo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5B9BD5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Liquidity!$B$2</c:f>
          <c:strCache>
            <c:ptCount val="1"/>
            <c:pt idx="0">
              <c:v>Liquidity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Liquidity!$E$2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numRef>
              <c:f>(Liquidity!$D$3,Liquidity!$F$3,Liquidity!$H$3,Liquidity!$J$3,Liquidity!$L$3,Liquidity!$N$3,Liquidity!$P$3,Liquidity!$R$3,Liquidity!$T$3,Liquidity!$V$3,Liquidity!$X$3,Liquidity!$Z$3)</c:f>
              <c:numCache>
                <c:formatCode>[$-409]mmm\-yy;@</c:formatCode>
                <c:ptCount val="12"/>
                <c:pt idx="0">
                  <c:v>44592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(Liquidity!$E$39,Liquidity!$G$39,Liquidity!$I$39,Liquidity!$K$39,Liquidity!$M$39,Liquidity!$O$39,Liquidity!$Q$39,Liquidity!$S$39,Liquidity!$U$39,Liquidity!$W$39,Liquidity!$Y$39,Liquidity!$AA$39)</c:f>
              <c:numCache>
                <c:formatCode>_ * #,##0_ ;_ * \-#,##0_ ;_ * "-"??_ ;_ @_ </c:formatCode>
                <c:ptCount val="12"/>
                <c:pt idx="0">
                  <c:v>497.20000000000005</c:v>
                </c:pt>
                <c:pt idx="1">
                  <c:v>469.40000000000009</c:v>
                </c:pt>
                <c:pt idx="2">
                  <c:v>506.59999999999991</c:v>
                </c:pt>
                <c:pt idx="3">
                  <c:v>716.29999999999973</c:v>
                </c:pt>
                <c:pt idx="4">
                  <c:v>843.49999999999977</c:v>
                </c:pt>
                <c:pt idx="5">
                  <c:v>668.2</c:v>
                </c:pt>
                <c:pt idx="6">
                  <c:v>1045.3999999999999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3-4AF9-8E79-71061E0BDA5A}"/>
            </c:ext>
          </c:extLst>
        </c:ser>
        <c:ser>
          <c:idx val="1"/>
          <c:order val="1"/>
          <c:tx>
            <c:strRef>
              <c:f>Liquidity!$D$2</c:f>
              <c:strCache>
                <c:ptCount val="1"/>
                <c:pt idx="0">
                  <c:v>B</c:v>
                </c:pt>
              </c:strCache>
            </c:strRef>
          </c:tx>
          <c:spPr>
            <a:noFill/>
            <a:ln w="19050">
              <a:solidFill>
                <a:srgbClr val="C00000"/>
              </a:solidFill>
              <a:prstDash val="sysDash"/>
            </a:ln>
            <a:effectLst/>
          </c:spPr>
          <c:invertIfNegative val="0"/>
          <c:val>
            <c:numRef>
              <c:f>(Liquidity!$D$39,Liquidity!$F$39,Liquidity!$H$39,Liquidity!$J$39,Liquidity!$L$39,Liquidity!$N$39,Liquidity!$P$39,Liquidity!$R$39,Liquidity!$T$39,Liquidity!$V$39,Liquidity!$X$39,Liquidity!$Z$39)</c:f>
              <c:numCache>
                <c:formatCode>_ * #,##0_ ;_ * \-#,##0_ ;_ * "-"??_ ;_ @_ </c:formatCode>
                <c:ptCount val="12"/>
                <c:pt idx="0">
                  <c:v>497.20000000000005</c:v>
                </c:pt>
                <c:pt idx="1">
                  <c:v>479.20000000000005</c:v>
                </c:pt>
                <c:pt idx="2">
                  <c:v>551.20000000000005</c:v>
                </c:pt>
                <c:pt idx="3">
                  <c:v>583.19999999999982</c:v>
                </c:pt>
                <c:pt idx="4">
                  <c:v>730.19999999999982</c:v>
                </c:pt>
                <c:pt idx="5">
                  <c:v>902.19999999999982</c:v>
                </c:pt>
                <c:pt idx="6">
                  <c:v>1214.1999999999998</c:v>
                </c:pt>
                <c:pt idx="7">
                  <c:v>1396.1999999999998</c:v>
                </c:pt>
                <c:pt idx="8">
                  <c:v>2368.1999999999998</c:v>
                </c:pt>
                <c:pt idx="9">
                  <c:v>2070.1999999999998</c:v>
                </c:pt>
                <c:pt idx="10">
                  <c:v>1817.1999999999998</c:v>
                </c:pt>
                <c:pt idx="11">
                  <c:v>1689.1999999999998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3-4AF9-8E79-71061E0BD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39816960"/>
        <c:axId val="639819872"/>
      </c:barChart>
      <c:dateAx>
        <c:axId val="63981696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9872"/>
        <c:crosses val="autoZero"/>
        <c:auto val="1"/>
        <c:lblOffset val="100"/>
        <c:baseTimeUnit val="months"/>
      </c:dateAx>
      <c:valAx>
        <c:axId val="6398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Liquidity!$B$3</c:f>
              <c:strCache>
                <c:ptCount val="1"/>
                <c:pt idx="0">
                  <c:v>in TEUR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41</xdr:row>
      <xdr:rowOff>14286</xdr:rowOff>
    </xdr:from>
    <xdr:to>
      <xdr:col>17</xdr:col>
      <xdr:colOff>266699</xdr:colOff>
      <xdr:row>62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1A09C-1C1F-9D3B-DE61-A5FCE0339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776"/>
  <sheetViews>
    <sheetView showGridLines="0" tabSelected="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E41" sqref="E41"/>
    </sheetView>
  </sheetViews>
  <sheetFormatPr defaultColWidth="9" defaultRowHeight="12"/>
  <cols>
    <col min="1" max="1" width="3.42578125" style="1" customWidth="1"/>
    <col min="2" max="2" width="25.7109375" style="1" customWidth="1"/>
    <col min="3" max="3" width="1.5703125" style="2" customWidth="1"/>
    <col min="4" max="4" width="8.42578125" style="2" customWidth="1"/>
    <col min="5" max="27" width="8.42578125" style="1" customWidth="1"/>
    <col min="28" max="28" width="1.7109375" style="1" customWidth="1"/>
    <col min="29" max="16384" width="9" style="1"/>
  </cols>
  <sheetData>
    <row r="1" spans="2:33">
      <c r="D1" s="1"/>
    </row>
    <row r="2" spans="2:33">
      <c r="B2" s="3" t="s">
        <v>18</v>
      </c>
      <c r="C2" s="4"/>
      <c r="D2" s="5" t="s">
        <v>17</v>
      </c>
      <c r="E2" s="5" t="s">
        <v>16</v>
      </c>
      <c r="F2" s="5" t="s">
        <v>17</v>
      </c>
      <c r="G2" s="5" t="s">
        <v>16</v>
      </c>
      <c r="H2" s="5" t="s">
        <v>17</v>
      </c>
      <c r="I2" s="5" t="s">
        <v>16</v>
      </c>
      <c r="J2" s="5" t="s">
        <v>17</v>
      </c>
      <c r="K2" s="5" t="s">
        <v>16</v>
      </c>
      <c r="L2" s="5" t="s">
        <v>17</v>
      </c>
      <c r="M2" s="5" t="s">
        <v>16</v>
      </c>
      <c r="N2" s="5" t="s">
        <v>17</v>
      </c>
      <c r="O2" s="5" t="s">
        <v>16</v>
      </c>
      <c r="P2" s="5" t="s">
        <v>17</v>
      </c>
      <c r="Q2" s="5" t="s">
        <v>16</v>
      </c>
      <c r="R2" s="5" t="s">
        <v>17</v>
      </c>
      <c r="S2" s="5" t="s">
        <v>16</v>
      </c>
      <c r="T2" s="5" t="s">
        <v>17</v>
      </c>
      <c r="U2" s="5" t="s">
        <v>16</v>
      </c>
      <c r="V2" s="5" t="s">
        <v>17</v>
      </c>
      <c r="W2" s="5" t="s">
        <v>16</v>
      </c>
      <c r="X2" s="5" t="s">
        <v>17</v>
      </c>
      <c r="Y2" s="5" t="s">
        <v>16</v>
      </c>
      <c r="Z2" s="5" t="s">
        <v>17</v>
      </c>
      <c r="AA2" s="5" t="s">
        <v>16</v>
      </c>
      <c r="AC2" s="20" t="s">
        <v>17</v>
      </c>
      <c r="AD2" s="20" t="s">
        <v>17</v>
      </c>
      <c r="AE2" s="20" t="s">
        <v>17</v>
      </c>
      <c r="AF2" s="20" t="s">
        <v>17</v>
      </c>
      <c r="AG2" s="20" t="s">
        <v>17</v>
      </c>
    </row>
    <row r="3" spans="2:33">
      <c r="B3" s="3" t="s">
        <v>0</v>
      </c>
      <c r="C3" s="6"/>
      <c r="D3" s="7">
        <v>44592</v>
      </c>
      <c r="E3" s="7">
        <f>+D3</f>
        <v>44592</v>
      </c>
      <c r="F3" s="7">
        <f>+DATE(YEAR(E3),MONTH(E3)+1,1)</f>
        <v>44593</v>
      </c>
      <c r="G3" s="7">
        <f>+F3</f>
        <v>44593</v>
      </c>
      <c r="H3" s="7">
        <f>+DATE(YEAR(G3),MONTH(G3)+1,1)</f>
        <v>44621</v>
      </c>
      <c r="I3" s="7">
        <f>+H3</f>
        <v>44621</v>
      </c>
      <c r="J3" s="7">
        <f>+DATE(YEAR(I3),MONTH(I3)+1,1)</f>
        <v>44652</v>
      </c>
      <c r="K3" s="7">
        <f>+J3</f>
        <v>44652</v>
      </c>
      <c r="L3" s="7">
        <f>+DATE(YEAR(K3),MONTH(K3)+1,1)</f>
        <v>44682</v>
      </c>
      <c r="M3" s="7">
        <f>+L3</f>
        <v>44682</v>
      </c>
      <c r="N3" s="7">
        <f>+DATE(YEAR(M3),MONTH(M3)+1,1)</f>
        <v>44713</v>
      </c>
      <c r="O3" s="7">
        <f>+N3</f>
        <v>44713</v>
      </c>
      <c r="P3" s="7">
        <f>+DATE(YEAR(O3),MONTH(O3)+1,1)</f>
        <v>44743</v>
      </c>
      <c r="Q3" s="7">
        <f>+P3</f>
        <v>44743</v>
      </c>
      <c r="R3" s="7">
        <f>+DATE(YEAR(Q3),MONTH(Q3)+1,1)</f>
        <v>44774</v>
      </c>
      <c r="S3" s="7">
        <f>+R3</f>
        <v>44774</v>
      </c>
      <c r="T3" s="7">
        <f>+DATE(YEAR(S3),MONTH(S3)+1,1)</f>
        <v>44805</v>
      </c>
      <c r="U3" s="7">
        <f>+T3</f>
        <v>44805</v>
      </c>
      <c r="V3" s="7">
        <f>+DATE(YEAR(U3),MONTH(U3)+1,1)</f>
        <v>44835</v>
      </c>
      <c r="W3" s="7">
        <f>+V3</f>
        <v>44835</v>
      </c>
      <c r="X3" s="7">
        <f>+DATE(YEAR(W3),MONTH(W3)+1,1)</f>
        <v>44866</v>
      </c>
      <c r="Y3" s="7">
        <f>+X3</f>
        <v>44866</v>
      </c>
      <c r="Z3" s="7">
        <f>+DATE(YEAR(Y3),MONTH(Y3)+1,1)</f>
        <v>44896</v>
      </c>
      <c r="AA3" s="7">
        <f>+Z3</f>
        <v>44896</v>
      </c>
      <c r="AC3" s="20">
        <f>+YEAR(AA3)+1</f>
        <v>2023</v>
      </c>
      <c r="AD3" s="20">
        <f>+AC3+1</f>
        <v>2024</v>
      </c>
      <c r="AE3" s="20">
        <f t="shared" ref="AE3:AG3" si="0">+AD3+1</f>
        <v>2025</v>
      </c>
      <c r="AF3" s="20">
        <f t="shared" si="0"/>
        <v>2026</v>
      </c>
      <c r="AG3" s="20">
        <f t="shared" si="0"/>
        <v>2027</v>
      </c>
    </row>
    <row r="4" spans="2:33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2:33">
      <c r="B5" s="9" t="s">
        <v>1</v>
      </c>
      <c r="C5" s="10"/>
      <c r="D5" s="16">
        <f>1000000/1000</f>
        <v>1000</v>
      </c>
      <c r="E5" s="16">
        <f>1000000/1000</f>
        <v>1000</v>
      </c>
      <c r="F5" s="16">
        <f t="shared" ref="F5:AC5" si="1">+D39</f>
        <v>497.20000000000005</v>
      </c>
      <c r="G5" s="16">
        <f t="shared" si="1"/>
        <v>497.20000000000005</v>
      </c>
      <c r="H5" s="16">
        <f t="shared" si="1"/>
        <v>479.20000000000005</v>
      </c>
      <c r="I5" s="16">
        <f t="shared" si="1"/>
        <v>469.40000000000009</v>
      </c>
      <c r="J5" s="16">
        <f t="shared" si="1"/>
        <v>551.20000000000005</v>
      </c>
      <c r="K5" s="16">
        <f t="shared" si="1"/>
        <v>506.59999999999991</v>
      </c>
      <c r="L5" s="16">
        <f t="shared" si="1"/>
        <v>583.19999999999982</v>
      </c>
      <c r="M5" s="16">
        <f t="shared" si="1"/>
        <v>716.29999999999973</v>
      </c>
      <c r="N5" s="16">
        <f t="shared" si="1"/>
        <v>730.19999999999982</v>
      </c>
      <c r="O5" s="16">
        <f t="shared" si="1"/>
        <v>843.49999999999977</v>
      </c>
      <c r="P5" s="16">
        <f t="shared" si="1"/>
        <v>902.19999999999982</v>
      </c>
      <c r="Q5" s="16">
        <f t="shared" si="1"/>
        <v>668.2</v>
      </c>
      <c r="R5" s="16">
        <f t="shared" si="1"/>
        <v>1214.1999999999998</v>
      </c>
      <c r="S5" s="16">
        <f t="shared" si="1"/>
        <v>1045.3999999999999</v>
      </c>
      <c r="T5" s="16">
        <f t="shared" si="1"/>
        <v>1396.1999999999998</v>
      </c>
      <c r="U5" s="16" t="str">
        <f t="shared" si="1"/>
        <v/>
      </c>
      <c r="V5" s="16">
        <f t="shared" si="1"/>
        <v>2368.1999999999998</v>
      </c>
      <c r="W5" s="16" t="str">
        <f t="shared" si="1"/>
        <v/>
      </c>
      <c r="X5" s="16">
        <f t="shared" si="1"/>
        <v>2070.1999999999998</v>
      </c>
      <c r="Y5" s="16" t="str">
        <f t="shared" si="1"/>
        <v/>
      </c>
      <c r="Z5" s="16">
        <f t="shared" si="1"/>
        <v>1817.1999999999998</v>
      </c>
      <c r="AA5" s="16" t="str">
        <f t="shared" si="1"/>
        <v/>
      </c>
      <c r="AC5" s="16" t="str">
        <f t="shared" si="1"/>
        <v/>
      </c>
      <c r="AD5" s="16" t="e">
        <f>+AC39</f>
        <v>#VALUE!</v>
      </c>
      <c r="AE5" s="16" t="e">
        <f t="shared" ref="AE5:AG5" si="2">+AD39</f>
        <v>#VALUE!</v>
      </c>
      <c r="AF5" s="16" t="e">
        <f t="shared" si="2"/>
        <v>#VALUE!</v>
      </c>
      <c r="AG5" s="16" t="e">
        <f t="shared" si="2"/>
        <v>#VALUE!</v>
      </c>
    </row>
    <row r="6" spans="2:33"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C6" s="11"/>
      <c r="AD6" s="11"/>
      <c r="AE6" s="11"/>
      <c r="AF6" s="11"/>
      <c r="AG6" s="11"/>
    </row>
    <row r="7" spans="2:33">
      <c r="B7" s="12" t="s">
        <v>2</v>
      </c>
      <c r="C7" s="10"/>
      <c r="D7" s="18">
        <f>+SUM(D8:D19)</f>
        <v>1000</v>
      </c>
      <c r="E7" s="13">
        <f>+SUM(E8:E19)</f>
        <v>1000</v>
      </c>
      <c r="F7" s="18">
        <f>+SUM(F8:F19)</f>
        <v>1450</v>
      </c>
      <c r="G7" s="13">
        <f t="shared" ref="G7:AA7" si="3">+SUM(G8:G19)</f>
        <v>1500</v>
      </c>
      <c r="H7" s="18">
        <f>+SUM(H8:H19)</f>
        <v>1500</v>
      </c>
      <c r="I7" s="13">
        <f t="shared" si="3"/>
        <v>1500</v>
      </c>
      <c r="J7" s="18">
        <f>+SUM(J8:J19)</f>
        <v>1500</v>
      </c>
      <c r="K7" s="13">
        <f t="shared" si="3"/>
        <v>1750</v>
      </c>
      <c r="L7" s="18">
        <f>+SUM(L8:L19)</f>
        <v>1900</v>
      </c>
      <c r="M7" s="13">
        <f t="shared" si="3"/>
        <v>1800</v>
      </c>
      <c r="N7" s="18">
        <f>+SUM(N8:N19)</f>
        <v>1700</v>
      </c>
      <c r="O7" s="13">
        <f t="shared" si="3"/>
        <v>1850</v>
      </c>
      <c r="P7" s="18">
        <f>+SUM(P8:P19)</f>
        <v>1900</v>
      </c>
      <c r="Q7" s="13">
        <f t="shared" si="3"/>
        <v>2000</v>
      </c>
      <c r="R7" s="18">
        <f>+SUM(R8:R19)</f>
        <v>1700</v>
      </c>
      <c r="S7" s="13">
        <f t="shared" si="3"/>
        <v>0</v>
      </c>
      <c r="T7" s="18">
        <f>+SUM(T8:T19)</f>
        <v>2100</v>
      </c>
      <c r="U7" s="13">
        <f t="shared" si="3"/>
        <v>0</v>
      </c>
      <c r="V7" s="18">
        <f>+SUM(V8:V19)</f>
        <v>1700</v>
      </c>
      <c r="W7" s="13">
        <f t="shared" si="3"/>
        <v>0</v>
      </c>
      <c r="X7" s="18">
        <f>+SUM(X8:X19)</f>
        <v>1200</v>
      </c>
      <c r="Y7" s="13">
        <f t="shared" si="3"/>
        <v>0</v>
      </c>
      <c r="Z7" s="18">
        <f>+SUM(Z8:Z19)</f>
        <v>900</v>
      </c>
      <c r="AA7" s="13">
        <f t="shared" si="3"/>
        <v>0</v>
      </c>
      <c r="AC7" s="21">
        <f>+SUM(AC8:AC19)</f>
        <v>900</v>
      </c>
      <c r="AD7" s="21">
        <f t="shared" ref="AD7:AG7" si="4">+SUM(AD8:AD19)</f>
        <v>900</v>
      </c>
      <c r="AE7" s="21">
        <f t="shared" si="4"/>
        <v>900</v>
      </c>
      <c r="AF7" s="21">
        <f t="shared" si="4"/>
        <v>900</v>
      </c>
      <c r="AG7" s="21">
        <f t="shared" si="4"/>
        <v>900</v>
      </c>
    </row>
    <row r="8" spans="2:33">
      <c r="B8" s="17"/>
      <c r="C8" s="10"/>
      <c r="D8" s="19"/>
      <c r="E8" s="11"/>
      <c r="F8" s="19"/>
      <c r="G8" s="11"/>
      <c r="H8" s="19"/>
      <c r="I8" s="11"/>
      <c r="J8" s="19"/>
      <c r="K8" s="11"/>
      <c r="L8" s="19"/>
      <c r="M8" s="11"/>
      <c r="N8" s="19"/>
      <c r="O8" s="11"/>
      <c r="P8" s="19"/>
      <c r="Q8" s="11"/>
      <c r="R8" s="19"/>
      <c r="S8" s="11"/>
      <c r="T8" s="19"/>
      <c r="U8" s="11"/>
      <c r="V8" s="19"/>
      <c r="W8" s="11"/>
      <c r="X8" s="19"/>
      <c r="Y8" s="11"/>
      <c r="Z8" s="19"/>
      <c r="AA8" s="11"/>
      <c r="AC8" s="22"/>
      <c r="AD8" s="22"/>
      <c r="AE8" s="22"/>
      <c r="AF8" s="22"/>
      <c r="AG8" s="22"/>
    </row>
    <row r="9" spans="2:33">
      <c r="B9" s="17" t="s">
        <v>3</v>
      </c>
      <c r="C9" s="10"/>
      <c r="D9" s="19">
        <v>1000</v>
      </c>
      <c r="E9" s="11">
        <v>1000</v>
      </c>
      <c r="F9" s="19">
        <v>1450</v>
      </c>
      <c r="G9" s="11">
        <v>1500</v>
      </c>
      <c r="H9" s="19">
        <v>1500</v>
      </c>
      <c r="I9" s="11">
        <v>1400</v>
      </c>
      <c r="J9" s="19">
        <v>1500</v>
      </c>
      <c r="K9" s="11">
        <v>1600</v>
      </c>
      <c r="L9" s="19">
        <v>1900</v>
      </c>
      <c r="M9" s="11">
        <v>1800</v>
      </c>
      <c r="N9" s="19">
        <v>1700</v>
      </c>
      <c r="O9" s="11">
        <v>1800</v>
      </c>
      <c r="P9" s="19">
        <v>1900</v>
      </c>
      <c r="Q9" s="11">
        <v>2000</v>
      </c>
      <c r="R9" s="19">
        <v>1700</v>
      </c>
      <c r="S9" s="11"/>
      <c r="T9" s="19">
        <v>1600</v>
      </c>
      <c r="U9" s="11"/>
      <c r="V9" s="19">
        <v>1700</v>
      </c>
      <c r="W9" s="11"/>
      <c r="X9" s="19">
        <v>1200</v>
      </c>
      <c r="Y9" s="11"/>
      <c r="Z9" s="19">
        <v>900</v>
      </c>
      <c r="AA9" s="11"/>
      <c r="AC9" s="22">
        <v>900</v>
      </c>
      <c r="AD9" s="22">
        <v>900</v>
      </c>
      <c r="AE9" s="22">
        <v>900</v>
      </c>
      <c r="AF9" s="22">
        <v>900</v>
      </c>
      <c r="AG9" s="22">
        <v>900</v>
      </c>
    </row>
    <row r="10" spans="2:33">
      <c r="B10" s="17" t="s">
        <v>4</v>
      </c>
      <c r="C10" s="10"/>
      <c r="D10" s="19"/>
      <c r="E10" s="11"/>
      <c r="F10" s="19"/>
      <c r="G10" s="11"/>
      <c r="H10" s="19"/>
      <c r="I10" s="11">
        <v>100</v>
      </c>
      <c r="J10" s="19"/>
      <c r="K10" s="11"/>
      <c r="L10" s="19"/>
      <c r="M10" s="11"/>
      <c r="N10" s="19"/>
      <c r="O10" s="11"/>
      <c r="P10" s="19"/>
      <c r="Q10" s="11"/>
      <c r="R10" s="19"/>
      <c r="S10" s="11"/>
      <c r="T10" s="19"/>
      <c r="U10" s="11"/>
      <c r="V10" s="19"/>
      <c r="W10" s="11"/>
      <c r="X10" s="19"/>
      <c r="Y10" s="11"/>
      <c r="Z10" s="19"/>
      <c r="AA10" s="11"/>
      <c r="AC10" s="22"/>
      <c r="AD10" s="22"/>
      <c r="AE10" s="22"/>
      <c r="AF10" s="22"/>
      <c r="AG10" s="22"/>
    </row>
    <row r="11" spans="2:33">
      <c r="B11" s="17"/>
      <c r="C11" s="10"/>
      <c r="D11" s="19"/>
      <c r="E11" s="11"/>
      <c r="F11" s="19"/>
      <c r="G11" s="11"/>
      <c r="H11" s="19"/>
      <c r="I11" s="11"/>
      <c r="J11" s="19"/>
      <c r="K11" s="11"/>
      <c r="L11" s="19"/>
      <c r="M11" s="11"/>
      <c r="N11" s="19"/>
      <c r="O11" s="11"/>
      <c r="P11" s="19"/>
      <c r="Q11" s="11"/>
      <c r="R11" s="19"/>
      <c r="S11" s="11"/>
      <c r="T11" s="19"/>
      <c r="U11" s="11"/>
      <c r="V11" s="19"/>
      <c r="W11" s="11"/>
      <c r="X11" s="19"/>
      <c r="Y11" s="11"/>
      <c r="Z11" s="19"/>
      <c r="AA11" s="11"/>
      <c r="AC11" s="22"/>
      <c r="AD11" s="22"/>
      <c r="AE11" s="22"/>
      <c r="AF11" s="22"/>
      <c r="AG11" s="22"/>
    </row>
    <row r="12" spans="2:33">
      <c r="B12" s="17" t="s">
        <v>5</v>
      </c>
      <c r="C12" s="10"/>
      <c r="D12" s="19"/>
      <c r="E12" s="11"/>
      <c r="F12" s="19"/>
      <c r="G12" s="11"/>
      <c r="H12" s="19"/>
      <c r="I12" s="11"/>
      <c r="J12" s="19"/>
      <c r="K12" s="11"/>
      <c r="L12" s="19"/>
      <c r="M12" s="11"/>
      <c r="N12" s="19"/>
      <c r="O12" s="11">
        <v>50</v>
      </c>
      <c r="P12" s="19"/>
      <c r="Q12" s="11"/>
      <c r="R12" s="19"/>
      <c r="S12" s="11"/>
      <c r="T12" s="19"/>
      <c r="U12" s="11"/>
      <c r="V12" s="19"/>
      <c r="W12" s="11"/>
      <c r="X12" s="19"/>
      <c r="Y12" s="11"/>
      <c r="Z12" s="19"/>
      <c r="AA12" s="11"/>
      <c r="AC12" s="22"/>
      <c r="AD12" s="22"/>
      <c r="AE12" s="22"/>
      <c r="AF12" s="22"/>
      <c r="AG12" s="22"/>
    </row>
    <row r="13" spans="2:33">
      <c r="B13" s="17"/>
      <c r="C13" s="10"/>
      <c r="D13" s="19"/>
      <c r="E13" s="11"/>
      <c r="F13" s="19"/>
      <c r="G13" s="11"/>
      <c r="H13" s="19"/>
      <c r="I13" s="11"/>
      <c r="J13" s="19"/>
      <c r="K13" s="11"/>
      <c r="L13" s="19"/>
      <c r="M13" s="11"/>
      <c r="N13" s="19"/>
      <c r="O13" s="11"/>
      <c r="P13" s="19"/>
      <c r="Q13" s="11"/>
      <c r="R13" s="19"/>
      <c r="S13" s="11"/>
      <c r="T13" s="19"/>
      <c r="U13" s="11"/>
      <c r="V13" s="19"/>
      <c r="W13" s="11"/>
      <c r="X13" s="19"/>
      <c r="Y13" s="11"/>
      <c r="Z13" s="19"/>
      <c r="AA13" s="11"/>
      <c r="AC13" s="22"/>
      <c r="AD13" s="22"/>
      <c r="AE13" s="22"/>
      <c r="AF13" s="22"/>
      <c r="AG13" s="22"/>
    </row>
    <row r="14" spans="2:33">
      <c r="B14" s="17" t="s">
        <v>6</v>
      </c>
      <c r="C14" s="10"/>
      <c r="D14" s="19"/>
      <c r="E14" s="11"/>
      <c r="F14" s="19"/>
      <c r="G14" s="11"/>
      <c r="H14" s="19"/>
      <c r="I14" s="11"/>
      <c r="J14" s="19"/>
      <c r="K14" s="11"/>
      <c r="L14" s="19"/>
      <c r="M14" s="11"/>
      <c r="N14" s="19"/>
      <c r="O14" s="11"/>
      <c r="P14" s="19"/>
      <c r="Q14" s="11"/>
      <c r="R14" s="19"/>
      <c r="S14" s="11"/>
      <c r="T14" s="19">
        <v>500</v>
      </c>
      <c r="U14" s="11"/>
      <c r="V14" s="19"/>
      <c r="W14" s="11"/>
      <c r="X14" s="19"/>
      <c r="Y14" s="11"/>
      <c r="Z14" s="19"/>
      <c r="AA14" s="11"/>
      <c r="AC14" s="22"/>
      <c r="AD14" s="22"/>
      <c r="AE14" s="22"/>
      <c r="AF14" s="22"/>
      <c r="AG14" s="22"/>
    </row>
    <row r="15" spans="2:33">
      <c r="B15" s="17" t="s">
        <v>7</v>
      </c>
      <c r="C15" s="10"/>
      <c r="D15" s="19"/>
      <c r="E15" s="11"/>
      <c r="F15" s="19"/>
      <c r="G15" s="11"/>
      <c r="H15" s="19"/>
      <c r="I15" s="11"/>
      <c r="J15" s="19"/>
      <c r="K15" s="11"/>
      <c r="L15" s="19"/>
      <c r="M15" s="11"/>
      <c r="N15" s="19"/>
      <c r="O15" s="11"/>
      <c r="P15" s="19"/>
      <c r="Q15" s="11"/>
      <c r="R15" s="19"/>
      <c r="S15" s="11"/>
      <c r="T15" s="19"/>
      <c r="U15" s="11"/>
      <c r="V15" s="19"/>
      <c r="W15" s="11"/>
      <c r="X15" s="19"/>
      <c r="Y15" s="11"/>
      <c r="Z15" s="19"/>
      <c r="AA15" s="11"/>
      <c r="AC15" s="22"/>
      <c r="AD15" s="22"/>
      <c r="AE15" s="22"/>
      <c r="AF15" s="22"/>
      <c r="AG15" s="22"/>
    </row>
    <row r="16" spans="2:33">
      <c r="B16" s="17"/>
      <c r="C16" s="10"/>
      <c r="D16" s="19"/>
      <c r="E16" s="11"/>
      <c r="F16" s="19"/>
      <c r="G16" s="11"/>
      <c r="H16" s="19"/>
      <c r="I16" s="11"/>
      <c r="J16" s="19"/>
      <c r="K16" s="11"/>
      <c r="L16" s="19"/>
      <c r="M16" s="11"/>
      <c r="N16" s="19"/>
      <c r="O16" s="11"/>
      <c r="P16" s="19"/>
      <c r="Q16" s="11"/>
      <c r="R16" s="19"/>
      <c r="S16" s="11"/>
      <c r="T16" s="19"/>
      <c r="U16" s="11"/>
      <c r="V16" s="19"/>
      <c r="W16" s="11"/>
      <c r="X16" s="19"/>
      <c r="Y16" s="11"/>
      <c r="Z16" s="19"/>
      <c r="AA16" s="11"/>
      <c r="AC16" s="22"/>
      <c r="AD16" s="22"/>
      <c r="AE16" s="22"/>
      <c r="AF16" s="22"/>
      <c r="AG16" s="22"/>
    </row>
    <row r="17" spans="2:33">
      <c r="B17" s="17" t="s">
        <v>20</v>
      </c>
      <c r="C17" s="10"/>
      <c r="D17" s="19"/>
      <c r="E17" s="11"/>
      <c r="F17" s="19"/>
      <c r="G17" s="11"/>
      <c r="H17" s="19"/>
      <c r="I17" s="11"/>
      <c r="J17" s="19"/>
      <c r="K17" s="11"/>
      <c r="L17" s="19"/>
      <c r="M17" s="11"/>
      <c r="N17" s="19"/>
      <c r="O17" s="11"/>
      <c r="P17" s="19"/>
      <c r="Q17" s="11"/>
      <c r="R17" s="19"/>
      <c r="S17" s="11"/>
      <c r="T17" s="19"/>
      <c r="U17" s="11"/>
      <c r="V17" s="19"/>
      <c r="W17" s="11"/>
      <c r="X17" s="19"/>
      <c r="Y17" s="11"/>
      <c r="Z17" s="19"/>
      <c r="AA17" s="11"/>
      <c r="AC17" s="22"/>
      <c r="AD17" s="22"/>
      <c r="AE17" s="22"/>
      <c r="AF17" s="22"/>
      <c r="AG17" s="22"/>
    </row>
    <row r="18" spans="2:33">
      <c r="B18" s="17" t="s">
        <v>8</v>
      </c>
      <c r="C18" s="10"/>
      <c r="D18" s="19"/>
      <c r="E18" s="11"/>
      <c r="F18" s="19"/>
      <c r="G18" s="11"/>
      <c r="H18" s="19"/>
      <c r="I18" s="11"/>
      <c r="J18" s="19"/>
      <c r="K18" s="11">
        <v>150</v>
      </c>
      <c r="L18" s="19"/>
      <c r="M18" s="11"/>
      <c r="N18" s="19"/>
      <c r="O18" s="11"/>
      <c r="P18" s="19"/>
      <c r="Q18" s="11"/>
      <c r="R18" s="19"/>
      <c r="S18" s="11"/>
      <c r="T18" s="19"/>
      <c r="U18" s="11"/>
      <c r="V18" s="19"/>
      <c r="W18" s="11"/>
      <c r="X18" s="19"/>
      <c r="Y18" s="11"/>
      <c r="Z18" s="19"/>
      <c r="AA18" s="11"/>
      <c r="AC18" s="22"/>
      <c r="AD18" s="22"/>
      <c r="AE18" s="22"/>
      <c r="AF18" s="22"/>
      <c r="AG18" s="22"/>
    </row>
    <row r="19" spans="2:33">
      <c r="B19" s="17"/>
      <c r="C19" s="10"/>
      <c r="D19" s="19"/>
      <c r="E19" s="11"/>
      <c r="F19" s="19"/>
      <c r="G19" s="11"/>
      <c r="H19" s="19"/>
      <c r="I19" s="11"/>
      <c r="J19" s="19"/>
      <c r="K19" s="11"/>
      <c r="L19" s="19"/>
      <c r="M19" s="11"/>
      <c r="N19" s="19"/>
      <c r="O19" s="11"/>
      <c r="P19" s="19"/>
      <c r="Q19" s="11"/>
      <c r="R19" s="19"/>
      <c r="S19" s="11"/>
      <c r="T19" s="19"/>
      <c r="U19" s="11"/>
      <c r="V19" s="19"/>
      <c r="W19" s="11"/>
      <c r="X19" s="19"/>
      <c r="Y19" s="11"/>
      <c r="Z19" s="19"/>
      <c r="AA19" s="11"/>
      <c r="AC19" s="22"/>
      <c r="AD19" s="22"/>
      <c r="AE19" s="22"/>
      <c r="AF19" s="22"/>
      <c r="AG19" s="22"/>
    </row>
    <row r="20" spans="2:33">
      <c r="B20" s="12" t="s">
        <v>9</v>
      </c>
      <c r="C20" s="10"/>
      <c r="D20" s="18">
        <f>+SUM(D21:D38)</f>
        <v>-1502.8</v>
      </c>
      <c r="E20" s="13">
        <f>+SUM(E21:E38)</f>
        <v>-1502.8</v>
      </c>
      <c r="F20" s="18">
        <f>+SUM(F21:F38)</f>
        <v>-1468</v>
      </c>
      <c r="G20" s="13">
        <f t="shared" ref="G20:AA20" si="5">+SUM(G21:G38)</f>
        <v>-1527.8</v>
      </c>
      <c r="H20" s="18">
        <f>+SUM(H21:H38)</f>
        <v>-1428</v>
      </c>
      <c r="I20" s="13">
        <f t="shared" si="5"/>
        <v>-1462.8000000000002</v>
      </c>
      <c r="J20" s="18">
        <f>+SUM(J21:J38)</f>
        <v>-1468</v>
      </c>
      <c r="K20" s="13">
        <f t="shared" si="5"/>
        <v>-1540.3000000000002</v>
      </c>
      <c r="L20" s="18">
        <f>+SUM(L21:L38)</f>
        <v>-1753</v>
      </c>
      <c r="M20" s="13">
        <f t="shared" si="5"/>
        <v>-1672.8</v>
      </c>
      <c r="N20" s="18">
        <f>+SUM(N21:N38)</f>
        <v>-1528</v>
      </c>
      <c r="O20" s="13">
        <f t="shared" si="5"/>
        <v>-2025.3</v>
      </c>
      <c r="P20" s="18">
        <f>+SUM(P21:P38)</f>
        <v>-1588</v>
      </c>
      <c r="Q20" s="13">
        <f t="shared" si="5"/>
        <v>-1622.8</v>
      </c>
      <c r="R20" s="18">
        <f>+SUM(R21:R38)</f>
        <v>-1518</v>
      </c>
      <c r="S20" s="13">
        <f t="shared" si="5"/>
        <v>0</v>
      </c>
      <c r="T20" s="18">
        <f>+SUM(T21:T38)</f>
        <v>-1128</v>
      </c>
      <c r="U20" s="13">
        <f t="shared" si="5"/>
        <v>0</v>
      </c>
      <c r="V20" s="18">
        <f>+SUM(V21:V38)</f>
        <v>-1998</v>
      </c>
      <c r="W20" s="13">
        <f t="shared" si="5"/>
        <v>0</v>
      </c>
      <c r="X20" s="18">
        <f>+SUM(X21:X38)</f>
        <v>-1453</v>
      </c>
      <c r="Y20" s="13">
        <f t="shared" si="5"/>
        <v>0</v>
      </c>
      <c r="Z20" s="18">
        <f>+SUM(Z21:Z38)</f>
        <v>-1028</v>
      </c>
      <c r="AA20" s="13">
        <f t="shared" si="5"/>
        <v>0</v>
      </c>
      <c r="AC20" s="21">
        <f>+SUM(AC21:AC38)</f>
        <v>-1028</v>
      </c>
      <c r="AD20" s="21">
        <f t="shared" ref="AD20:AG20" si="6">+SUM(AD21:AD38)</f>
        <v>-1028</v>
      </c>
      <c r="AE20" s="21">
        <f t="shared" si="6"/>
        <v>-1028</v>
      </c>
      <c r="AF20" s="21">
        <f t="shared" si="6"/>
        <v>-1028</v>
      </c>
      <c r="AG20" s="21">
        <f t="shared" si="6"/>
        <v>-1028</v>
      </c>
    </row>
    <row r="21" spans="2:33">
      <c r="B21" s="17"/>
      <c r="C21" s="10"/>
      <c r="D21" s="19"/>
      <c r="E21" s="11"/>
      <c r="F21" s="19"/>
      <c r="G21" s="11"/>
      <c r="H21" s="19"/>
      <c r="I21" s="11"/>
      <c r="J21" s="19"/>
      <c r="K21" s="11"/>
      <c r="L21" s="19"/>
      <c r="M21" s="11"/>
      <c r="N21" s="19"/>
      <c r="O21" s="11"/>
      <c r="P21" s="19"/>
      <c r="Q21" s="11"/>
      <c r="R21" s="19"/>
      <c r="S21" s="11"/>
      <c r="T21" s="19"/>
      <c r="U21" s="11"/>
      <c r="V21" s="19"/>
      <c r="W21" s="11"/>
      <c r="X21" s="19"/>
      <c r="Y21" s="11"/>
      <c r="Z21" s="19"/>
      <c r="AA21" s="11"/>
      <c r="AC21" s="22"/>
      <c r="AD21" s="22"/>
      <c r="AE21" s="22"/>
      <c r="AF21" s="22"/>
      <c r="AG21" s="22"/>
    </row>
    <row r="22" spans="2:33">
      <c r="B22" s="17" t="s">
        <v>10</v>
      </c>
      <c r="C22" s="10"/>
      <c r="D22" s="19">
        <f>-D7*0.25</f>
        <v>-250</v>
      </c>
      <c r="E22" s="11">
        <f>-E7*0.25</f>
        <v>-250</v>
      </c>
      <c r="F22" s="19">
        <v>-350</v>
      </c>
      <c r="G22" s="11">
        <f t="shared" ref="G22:Q22" si="7">-G7*0.25</f>
        <v>-375</v>
      </c>
      <c r="H22" s="19">
        <f>-H7*0.25</f>
        <v>-375</v>
      </c>
      <c r="I22" s="11">
        <f t="shared" si="7"/>
        <v>-375</v>
      </c>
      <c r="J22" s="19">
        <f>-J7*0.25</f>
        <v>-375</v>
      </c>
      <c r="K22" s="11">
        <f t="shared" si="7"/>
        <v>-437.5</v>
      </c>
      <c r="L22" s="19">
        <f>-L7*0.25</f>
        <v>-475</v>
      </c>
      <c r="M22" s="11">
        <f t="shared" si="7"/>
        <v>-450</v>
      </c>
      <c r="N22" s="19">
        <f>-N7*0.25</f>
        <v>-425</v>
      </c>
      <c r="O22" s="11">
        <f t="shared" si="7"/>
        <v>-462.5</v>
      </c>
      <c r="P22" s="19">
        <f>-P7*0.25</f>
        <v>-475</v>
      </c>
      <c r="Q22" s="11">
        <f t="shared" si="7"/>
        <v>-500</v>
      </c>
      <c r="R22" s="19">
        <f>-R7*0.25</f>
        <v>-425</v>
      </c>
      <c r="S22" s="11"/>
      <c r="T22" s="19">
        <f>-T7*0.25</f>
        <v>-525</v>
      </c>
      <c r="U22" s="11"/>
      <c r="V22" s="19">
        <f>-V7*0.25</f>
        <v>-425</v>
      </c>
      <c r="W22" s="11"/>
      <c r="X22" s="19">
        <f>-X7*0.25</f>
        <v>-300</v>
      </c>
      <c r="Y22" s="11"/>
      <c r="Z22" s="19">
        <f>-Z7*0.25</f>
        <v>-225</v>
      </c>
      <c r="AA22" s="11"/>
      <c r="AC22" s="22">
        <f>-AC7*0.25</f>
        <v>-225</v>
      </c>
      <c r="AD22" s="22">
        <f t="shared" ref="AD22:AG22" si="8">-AD7*0.25</f>
        <v>-225</v>
      </c>
      <c r="AE22" s="22">
        <f t="shared" si="8"/>
        <v>-225</v>
      </c>
      <c r="AF22" s="22">
        <f t="shared" si="8"/>
        <v>-225</v>
      </c>
      <c r="AG22" s="22">
        <f t="shared" si="8"/>
        <v>-225</v>
      </c>
    </row>
    <row r="23" spans="2:33">
      <c r="B23" s="17" t="s">
        <v>4</v>
      </c>
      <c r="C23" s="10"/>
      <c r="D23" s="19"/>
      <c r="E23" s="11"/>
      <c r="F23" s="19"/>
      <c r="G23" s="11">
        <v>-50</v>
      </c>
      <c r="H23" s="19"/>
      <c r="I23" s="11"/>
      <c r="J23" s="19"/>
      <c r="K23" s="11"/>
      <c r="L23" s="19"/>
      <c r="M23" s="11">
        <v>-100</v>
      </c>
      <c r="N23" s="19"/>
      <c r="O23" s="11"/>
      <c r="P23" s="19"/>
      <c r="Q23" s="11"/>
      <c r="R23" s="19"/>
      <c r="S23" s="11"/>
      <c r="T23" s="19"/>
      <c r="U23" s="11"/>
      <c r="V23" s="19"/>
      <c r="W23" s="11"/>
      <c r="X23" s="19"/>
      <c r="Y23" s="11"/>
      <c r="Z23" s="19"/>
      <c r="AA23" s="11"/>
      <c r="AC23" s="22"/>
      <c r="AD23" s="22"/>
      <c r="AE23" s="22"/>
      <c r="AF23" s="22"/>
      <c r="AG23" s="22"/>
    </row>
    <row r="24" spans="2:33">
      <c r="B24" s="17"/>
      <c r="C24" s="10"/>
      <c r="D24" s="19"/>
      <c r="E24" s="11"/>
      <c r="F24" s="19"/>
      <c r="G24" s="11"/>
      <c r="H24" s="19"/>
      <c r="I24" s="11"/>
      <c r="J24" s="19"/>
      <c r="K24" s="11"/>
      <c r="L24" s="19"/>
      <c r="M24" s="11"/>
      <c r="N24" s="19"/>
      <c r="O24" s="11"/>
      <c r="P24" s="19"/>
      <c r="Q24" s="11"/>
      <c r="R24" s="19"/>
      <c r="S24" s="11"/>
      <c r="T24" s="19"/>
      <c r="U24" s="11"/>
      <c r="V24" s="19"/>
      <c r="W24" s="11"/>
      <c r="X24" s="19"/>
      <c r="Y24" s="11"/>
      <c r="Z24" s="19"/>
      <c r="AA24" s="11"/>
      <c r="AC24" s="22"/>
      <c r="AD24" s="22"/>
      <c r="AE24" s="22"/>
      <c r="AF24" s="22"/>
      <c r="AG24" s="22"/>
    </row>
    <row r="25" spans="2:33">
      <c r="B25" s="17" t="s">
        <v>11</v>
      </c>
      <c r="C25" s="10"/>
      <c r="D25" s="19">
        <v>-450</v>
      </c>
      <c r="E25" s="11">
        <v>-450</v>
      </c>
      <c r="F25" s="19">
        <v>-280</v>
      </c>
      <c r="G25" s="11">
        <v>-300</v>
      </c>
      <c r="H25" s="19">
        <v>-250</v>
      </c>
      <c r="I25" s="11">
        <v>-250</v>
      </c>
      <c r="J25" s="19">
        <v>-290</v>
      </c>
      <c r="K25" s="11">
        <v>-300</v>
      </c>
      <c r="L25" s="19">
        <v>-325</v>
      </c>
      <c r="M25" s="11">
        <v>-320</v>
      </c>
      <c r="N25" s="19">
        <v>-300</v>
      </c>
      <c r="O25" s="11">
        <v>-310</v>
      </c>
      <c r="P25" s="19">
        <v>-310</v>
      </c>
      <c r="Q25" s="11">
        <v>-320</v>
      </c>
      <c r="R25" s="19">
        <v>-290</v>
      </c>
      <c r="S25" s="11"/>
      <c r="T25" s="19">
        <v>-250</v>
      </c>
      <c r="U25" s="11"/>
      <c r="V25" s="19">
        <v>-270</v>
      </c>
      <c r="W25" s="11"/>
      <c r="X25" s="19">
        <v>-350</v>
      </c>
      <c r="Y25" s="11"/>
      <c r="Z25" s="19"/>
      <c r="AA25" s="11"/>
      <c r="AC25" s="22"/>
      <c r="AD25" s="22"/>
      <c r="AE25" s="22"/>
      <c r="AF25" s="22"/>
      <c r="AG25" s="22"/>
    </row>
    <row r="26" spans="2:33">
      <c r="B26" s="17"/>
      <c r="C26" s="10"/>
      <c r="D26" s="19"/>
      <c r="E26" s="11"/>
      <c r="F26" s="19"/>
      <c r="G26" s="11"/>
      <c r="H26" s="19"/>
      <c r="I26" s="11"/>
      <c r="J26" s="19"/>
      <c r="K26" s="11"/>
      <c r="L26" s="19"/>
      <c r="M26" s="11"/>
      <c r="N26" s="19"/>
      <c r="O26" s="11"/>
      <c r="P26" s="19"/>
      <c r="Q26" s="11"/>
      <c r="R26" s="19"/>
      <c r="S26" s="11"/>
      <c r="T26" s="19"/>
      <c r="U26" s="11"/>
      <c r="V26" s="19"/>
      <c r="W26" s="11"/>
      <c r="X26" s="19"/>
      <c r="Y26" s="11"/>
      <c r="Z26" s="19"/>
      <c r="AA26" s="11"/>
      <c r="AC26" s="22"/>
      <c r="AD26" s="22"/>
      <c r="AE26" s="22"/>
      <c r="AF26" s="22"/>
      <c r="AG26" s="22"/>
    </row>
    <row r="27" spans="2:33">
      <c r="B27" s="17" t="s">
        <v>12</v>
      </c>
      <c r="C27" s="10"/>
      <c r="D27" s="19">
        <v>-800</v>
      </c>
      <c r="E27" s="11">
        <v>-800</v>
      </c>
      <c r="F27" s="19">
        <v>-800</v>
      </c>
      <c r="G27" s="11">
        <v>-800</v>
      </c>
      <c r="H27" s="19">
        <v>-800</v>
      </c>
      <c r="I27" s="11">
        <v>-800</v>
      </c>
      <c r="J27" s="19">
        <v>-800</v>
      </c>
      <c r="K27" s="11">
        <v>-800</v>
      </c>
      <c r="L27" s="19">
        <v>-800</v>
      </c>
      <c r="M27" s="11">
        <v>-800</v>
      </c>
      <c r="N27" s="19">
        <v>-800</v>
      </c>
      <c r="O27" s="11">
        <v>-800</v>
      </c>
      <c r="P27" s="19">
        <v>-800</v>
      </c>
      <c r="Q27" s="11">
        <v>-800</v>
      </c>
      <c r="R27" s="19">
        <v>-800</v>
      </c>
      <c r="S27" s="11"/>
      <c r="T27" s="19">
        <v>-800</v>
      </c>
      <c r="U27" s="11"/>
      <c r="V27" s="19">
        <v>-800</v>
      </c>
      <c r="W27" s="11"/>
      <c r="X27" s="19">
        <v>-800</v>
      </c>
      <c r="Y27" s="11"/>
      <c r="Z27" s="19">
        <v>-800</v>
      </c>
      <c r="AA27" s="11"/>
      <c r="AC27" s="22">
        <v>-800</v>
      </c>
      <c r="AD27" s="22">
        <v>-800</v>
      </c>
      <c r="AE27" s="22">
        <v>-800</v>
      </c>
      <c r="AF27" s="22">
        <v>-800</v>
      </c>
      <c r="AG27" s="22">
        <v>-800</v>
      </c>
    </row>
    <row r="28" spans="2:33">
      <c r="B28" s="17"/>
      <c r="C28" s="10"/>
      <c r="D28" s="19"/>
      <c r="E28" s="11"/>
      <c r="F28" s="19"/>
      <c r="G28" s="11"/>
      <c r="H28" s="19"/>
      <c r="I28" s="11"/>
      <c r="J28" s="19"/>
      <c r="K28" s="11"/>
      <c r="L28" s="19"/>
      <c r="M28" s="11"/>
      <c r="N28" s="19"/>
      <c r="O28" s="11"/>
      <c r="P28" s="19"/>
      <c r="Q28" s="11"/>
      <c r="R28" s="19"/>
      <c r="S28" s="11"/>
      <c r="T28" s="19"/>
      <c r="U28" s="11"/>
      <c r="V28" s="19"/>
      <c r="W28" s="11"/>
      <c r="X28" s="19"/>
      <c r="Y28" s="11"/>
      <c r="Z28" s="19"/>
      <c r="AA28" s="11"/>
      <c r="AC28" s="22"/>
      <c r="AD28" s="22"/>
      <c r="AE28" s="22"/>
      <c r="AF28" s="22"/>
      <c r="AG28" s="22"/>
    </row>
    <row r="29" spans="2:33">
      <c r="B29" s="17" t="s">
        <v>13</v>
      </c>
      <c r="C29" s="10"/>
      <c r="D29" s="19"/>
      <c r="E29" s="11"/>
      <c r="F29" s="19">
        <v>-35</v>
      </c>
      <c r="G29" s="11"/>
      <c r="H29" s="19"/>
      <c r="I29" s="11">
        <v>-35</v>
      </c>
      <c r="J29" s="19"/>
      <c r="K29" s="11"/>
      <c r="L29" s="19">
        <v>-150</v>
      </c>
      <c r="M29" s="11"/>
      <c r="N29" s="19"/>
      <c r="O29" s="11"/>
      <c r="P29" s="19"/>
      <c r="Q29" s="11"/>
      <c r="R29" s="19"/>
      <c r="S29" s="11"/>
      <c r="T29" s="19">
        <v>-50</v>
      </c>
      <c r="U29" s="11"/>
      <c r="V29" s="19">
        <v>-500</v>
      </c>
      <c r="W29" s="11"/>
      <c r="X29" s="19"/>
      <c r="Y29" s="11"/>
      <c r="Z29" s="19"/>
      <c r="AA29" s="11"/>
      <c r="AC29" s="22"/>
      <c r="AD29" s="22"/>
      <c r="AE29" s="22"/>
      <c r="AF29" s="22"/>
      <c r="AG29" s="22"/>
    </row>
    <row r="30" spans="2:33">
      <c r="B30" s="17"/>
      <c r="C30" s="10"/>
      <c r="D30" s="19"/>
      <c r="E30" s="11"/>
      <c r="F30" s="19"/>
      <c r="G30" s="11"/>
      <c r="H30" s="19"/>
      <c r="I30" s="11"/>
      <c r="J30" s="19"/>
      <c r="K30" s="11"/>
      <c r="L30" s="19"/>
      <c r="M30" s="11"/>
      <c r="N30" s="19"/>
      <c r="O30" s="11"/>
      <c r="P30" s="19"/>
      <c r="Q30" s="11"/>
      <c r="R30" s="19"/>
      <c r="S30" s="11"/>
      <c r="T30" s="19"/>
      <c r="U30" s="11"/>
      <c r="V30" s="19"/>
      <c r="W30" s="11"/>
      <c r="X30" s="19"/>
      <c r="Y30" s="11"/>
      <c r="Z30" s="19"/>
      <c r="AA30" s="11"/>
      <c r="AC30" s="22"/>
      <c r="AD30" s="22"/>
      <c r="AE30" s="22"/>
      <c r="AF30" s="22"/>
      <c r="AG30" s="22"/>
    </row>
    <row r="31" spans="2:33">
      <c r="B31" s="17" t="s">
        <v>6</v>
      </c>
      <c r="C31" s="10"/>
      <c r="D31" s="19">
        <v>-1.8</v>
      </c>
      <c r="E31" s="11">
        <v>-1.8</v>
      </c>
      <c r="F31" s="19">
        <v>-2</v>
      </c>
      <c r="G31" s="11">
        <v>-1.8</v>
      </c>
      <c r="H31" s="19">
        <v>-2</v>
      </c>
      <c r="I31" s="11">
        <v>-1.9</v>
      </c>
      <c r="J31" s="19">
        <v>-2</v>
      </c>
      <c r="K31" s="11">
        <v>-1.9</v>
      </c>
      <c r="L31" s="19">
        <v>-2</v>
      </c>
      <c r="M31" s="11">
        <v>-2</v>
      </c>
      <c r="N31" s="19">
        <v>-2</v>
      </c>
      <c r="O31" s="11">
        <v>-2</v>
      </c>
      <c r="P31" s="19">
        <v>-2</v>
      </c>
      <c r="Q31" s="11">
        <v>-2.1</v>
      </c>
      <c r="R31" s="19">
        <v>-2</v>
      </c>
      <c r="S31" s="11"/>
      <c r="T31" s="19">
        <f>-2+500</f>
        <v>498</v>
      </c>
      <c r="U31" s="11"/>
      <c r="V31" s="19">
        <v>-2</v>
      </c>
      <c r="W31" s="11"/>
      <c r="X31" s="19">
        <v>-2</v>
      </c>
      <c r="Y31" s="11"/>
      <c r="Z31" s="19">
        <v>-2</v>
      </c>
      <c r="AA31" s="11"/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</row>
    <row r="32" spans="2:33">
      <c r="B32" s="17" t="s">
        <v>7</v>
      </c>
      <c r="C32" s="10"/>
      <c r="D32" s="19">
        <v>-1</v>
      </c>
      <c r="E32" s="11">
        <v>-1</v>
      </c>
      <c r="F32" s="19">
        <v>-1</v>
      </c>
      <c r="G32" s="11">
        <v>-1</v>
      </c>
      <c r="H32" s="19">
        <v>-1</v>
      </c>
      <c r="I32" s="11">
        <v>-0.9</v>
      </c>
      <c r="J32" s="19">
        <v>-1</v>
      </c>
      <c r="K32" s="11">
        <v>-0.9</v>
      </c>
      <c r="L32" s="19">
        <v>-1</v>
      </c>
      <c r="M32" s="11">
        <v>-0.8</v>
      </c>
      <c r="N32" s="19">
        <v>-1</v>
      </c>
      <c r="O32" s="11">
        <v>-0.8</v>
      </c>
      <c r="P32" s="19">
        <v>-1</v>
      </c>
      <c r="Q32" s="11">
        <v>-0.7</v>
      </c>
      <c r="R32" s="19">
        <v>-1</v>
      </c>
      <c r="S32" s="11"/>
      <c r="T32" s="19">
        <v>-1</v>
      </c>
      <c r="U32" s="11"/>
      <c r="V32" s="19">
        <v>-1</v>
      </c>
      <c r="W32" s="11"/>
      <c r="X32" s="19">
        <v>-1</v>
      </c>
      <c r="Y32" s="11"/>
      <c r="Z32" s="19">
        <v>-1</v>
      </c>
      <c r="AA32" s="11"/>
      <c r="AC32" s="22">
        <v>-1</v>
      </c>
      <c r="AD32" s="22">
        <v>-1</v>
      </c>
      <c r="AE32" s="22">
        <v>-1</v>
      </c>
      <c r="AF32" s="22">
        <v>-1</v>
      </c>
      <c r="AG32" s="22">
        <v>-1</v>
      </c>
    </row>
    <row r="33" spans="2:33">
      <c r="B33" s="17"/>
      <c r="C33" s="10"/>
      <c r="D33" s="19"/>
      <c r="E33" s="11"/>
      <c r="F33" s="19"/>
      <c r="G33" s="11"/>
      <c r="H33" s="19"/>
      <c r="I33" s="11"/>
      <c r="J33" s="19"/>
      <c r="K33" s="11"/>
      <c r="L33" s="19"/>
      <c r="M33" s="11"/>
      <c r="N33" s="19"/>
      <c r="O33" s="11"/>
      <c r="P33" s="19"/>
      <c r="Q33" s="11"/>
      <c r="R33" s="19"/>
      <c r="S33" s="11"/>
      <c r="T33" s="19"/>
      <c r="U33" s="11"/>
      <c r="V33" s="19"/>
      <c r="W33" s="11"/>
      <c r="X33" s="19"/>
      <c r="Y33" s="11"/>
      <c r="Z33" s="19"/>
      <c r="AA33" s="11"/>
      <c r="AC33" s="22"/>
      <c r="AD33" s="22"/>
      <c r="AE33" s="22"/>
      <c r="AF33" s="22"/>
      <c r="AG33" s="22"/>
    </row>
    <row r="34" spans="2:33">
      <c r="B34" s="17" t="s">
        <v>14</v>
      </c>
      <c r="C34" s="10"/>
      <c r="D34" s="19"/>
      <c r="E34" s="11"/>
      <c r="F34" s="19"/>
      <c r="G34" s="11"/>
      <c r="H34" s="19"/>
      <c r="I34" s="11"/>
      <c r="J34" s="19"/>
      <c r="K34" s="11"/>
      <c r="L34" s="19"/>
      <c r="M34" s="11"/>
      <c r="N34" s="19"/>
      <c r="O34" s="11">
        <v>-450</v>
      </c>
      <c r="P34" s="19"/>
      <c r="Q34" s="11"/>
      <c r="R34" s="19"/>
      <c r="S34" s="11"/>
      <c r="T34" s="19"/>
      <c r="U34" s="11"/>
      <c r="V34" s="19"/>
      <c r="W34" s="11"/>
      <c r="X34" s="19"/>
      <c r="Y34" s="11"/>
      <c r="Z34" s="19"/>
      <c r="AA34" s="11"/>
      <c r="AC34" s="22"/>
      <c r="AD34" s="22"/>
      <c r="AE34" s="22"/>
      <c r="AF34" s="22"/>
      <c r="AG34" s="22"/>
    </row>
    <row r="35" spans="2:33">
      <c r="B35" s="17"/>
      <c r="C35" s="10"/>
      <c r="D35" s="19"/>
      <c r="E35" s="11"/>
      <c r="F35" s="19"/>
      <c r="G35" s="11"/>
      <c r="H35" s="19"/>
      <c r="I35" s="11"/>
      <c r="J35" s="19"/>
      <c r="K35" s="11"/>
      <c r="L35" s="19"/>
      <c r="M35" s="11"/>
      <c r="N35" s="19"/>
      <c r="O35" s="11"/>
      <c r="P35" s="19"/>
      <c r="Q35" s="11"/>
      <c r="R35" s="19"/>
      <c r="S35" s="11"/>
      <c r="T35" s="19"/>
      <c r="U35" s="11"/>
      <c r="V35" s="19"/>
      <c r="W35" s="11"/>
      <c r="X35" s="19"/>
      <c r="Y35" s="11"/>
      <c r="Z35" s="19"/>
      <c r="AA35" s="11"/>
      <c r="AC35" s="22"/>
      <c r="AD35" s="22"/>
      <c r="AE35" s="22"/>
      <c r="AF35" s="22"/>
      <c r="AG35" s="22"/>
    </row>
    <row r="36" spans="2:33">
      <c r="B36" s="17" t="s">
        <v>21</v>
      </c>
      <c r="C36" s="10"/>
      <c r="D36" s="19"/>
      <c r="E36" s="11"/>
      <c r="F36" s="19"/>
      <c r="G36" s="11"/>
      <c r="H36" s="19"/>
      <c r="I36" s="11"/>
      <c r="J36" s="19"/>
      <c r="K36" s="11"/>
      <c r="L36" s="19"/>
      <c r="M36" s="11"/>
      <c r="N36" s="19"/>
      <c r="O36" s="11"/>
      <c r="P36" s="19"/>
      <c r="Q36" s="11"/>
      <c r="R36" s="19"/>
      <c r="S36" s="11"/>
      <c r="T36" s="19"/>
      <c r="U36" s="11"/>
      <c r="V36" s="19"/>
      <c r="W36" s="11"/>
      <c r="X36" s="19"/>
      <c r="Y36" s="11"/>
      <c r="Z36" s="19"/>
      <c r="AA36" s="11"/>
      <c r="AC36" s="22"/>
      <c r="AD36" s="22"/>
      <c r="AE36" s="22"/>
      <c r="AF36" s="22"/>
      <c r="AG36" s="22"/>
    </row>
    <row r="37" spans="2:33">
      <c r="B37" s="17" t="s">
        <v>8</v>
      </c>
      <c r="C37" s="10"/>
      <c r="D37" s="19"/>
      <c r="E37" s="11"/>
      <c r="F37" s="19"/>
      <c r="G37" s="11"/>
      <c r="H37" s="19"/>
      <c r="I37" s="11"/>
      <c r="J37" s="19"/>
      <c r="K37" s="11"/>
      <c r="L37" s="19"/>
      <c r="M37" s="11"/>
      <c r="N37" s="19"/>
      <c r="O37" s="11"/>
      <c r="P37" s="19"/>
      <c r="Q37" s="11"/>
      <c r="R37" s="19"/>
      <c r="S37" s="11"/>
      <c r="T37" s="19"/>
      <c r="U37" s="11"/>
      <c r="V37" s="19"/>
      <c r="W37" s="11"/>
      <c r="X37" s="19"/>
      <c r="Y37" s="11"/>
      <c r="Z37" s="19"/>
      <c r="AA37" s="11"/>
      <c r="AC37" s="22"/>
      <c r="AD37" s="22"/>
      <c r="AE37" s="22"/>
      <c r="AF37" s="22"/>
      <c r="AG37" s="22"/>
    </row>
    <row r="38" spans="2:33">
      <c r="B38" s="17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C38" s="11"/>
      <c r="AD38" s="11"/>
      <c r="AE38" s="11"/>
      <c r="AF38" s="11"/>
      <c r="AG38" s="11"/>
    </row>
    <row r="39" spans="2:33">
      <c r="B39" s="9" t="s">
        <v>15</v>
      </c>
      <c r="C39" s="10"/>
      <c r="D39" s="16">
        <f>+D5+D7+D20</f>
        <v>497.20000000000005</v>
      </c>
      <c r="E39" s="16">
        <f>+IF(AND(E7=0,E20=0),"",E5+E7+E20)</f>
        <v>497.20000000000005</v>
      </c>
      <c r="F39" s="16">
        <f>+F5+F7+F20</f>
        <v>479.20000000000005</v>
      </c>
      <c r="G39" s="16">
        <f>+IF(AND(G7=0,G20=0),"",G5+G7+G20)</f>
        <v>469.40000000000009</v>
      </c>
      <c r="H39" s="16">
        <f>+H5+H7+H20</f>
        <v>551.20000000000005</v>
      </c>
      <c r="I39" s="16">
        <f>+IF(AND(I7=0,I20=0),"",I5+I7+I20)</f>
        <v>506.59999999999991</v>
      </c>
      <c r="J39" s="16">
        <f>+J5+J7+J20</f>
        <v>583.19999999999982</v>
      </c>
      <c r="K39" s="16">
        <f>+IF(AND(K7=0,K20=0),"",K5+K7+K20)</f>
        <v>716.29999999999973</v>
      </c>
      <c r="L39" s="16">
        <f>+L5+L7+L20</f>
        <v>730.19999999999982</v>
      </c>
      <c r="M39" s="16">
        <f>+IF(AND(M7=0,M20=0),"",M5+M7+M20)</f>
        <v>843.49999999999977</v>
      </c>
      <c r="N39" s="16">
        <f>+N5+N7+N20</f>
        <v>902.19999999999982</v>
      </c>
      <c r="O39" s="16">
        <f>+IF(AND(O7=0,O20=0),"",O5+O7+O20)</f>
        <v>668.2</v>
      </c>
      <c r="P39" s="16">
        <f>+P5+P7+P20</f>
        <v>1214.1999999999998</v>
      </c>
      <c r="Q39" s="16">
        <f>+IF(AND(Q7=0,Q20=0),"",Q5+Q7+Q20)</f>
        <v>1045.3999999999999</v>
      </c>
      <c r="R39" s="16">
        <f>+R5+R7+R20</f>
        <v>1396.1999999999998</v>
      </c>
      <c r="S39" s="16" t="str">
        <f>+IF(AND(S7=0,S20=0),"",S5+S7+S20)</f>
        <v/>
      </c>
      <c r="T39" s="16">
        <f>+T5+T7+T20</f>
        <v>2368.1999999999998</v>
      </c>
      <c r="U39" s="16" t="str">
        <f>+IF(AND(U7=0,U20=0),"",U5+U7+U20)</f>
        <v/>
      </c>
      <c r="V39" s="16">
        <f>+V5+V7+V20</f>
        <v>2070.1999999999998</v>
      </c>
      <c r="W39" s="16" t="str">
        <f>+IF(AND(W7=0,W20=0),"",W5+W7+W20)</f>
        <v/>
      </c>
      <c r="X39" s="16">
        <f>+X5+X7+X20</f>
        <v>1817.1999999999998</v>
      </c>
      <c r="Y39" s="16" t="str">
        <f>+IF(AND(Y7=0,Y20=0),"",Y5+Y7+Y20)</f>
        <v/>
      </c>
      <c r="Z39" s="16">
        <f>+Z5+Z7+Z20</f>
        <v>1689.1999999999998</v>
      </c>
      <c r="AA39" s="16" t="str">
        <f>+IF(AND(AA7=0,AA20=0),"",AA5+AA7+AA20)</f>
        <v/>
      </c>
      <c r="AC39" s="16" t="e">
        <f>+AC5+AC7+AC20</f>
        <v>#VALUE!</v>
      </c>
      <c r="AD39" s="16" t="e">
        <f t="shared" ref="AD39:AG39" si="9">+AD5+AD7+AD20</f>
        <v>#VALUE!</v>
      </c>
      <c r="AE39" s="16" t="e">
        <f t="shared" si="9"/>
        <v>#VALUE!</v>
      </c>
      <c r="AF39" s="16" t="e">
        <f t="shared" si="9"/>
        <v>#VALUE!</v>
      </c>
      <c r="AG39" s="16" t="e">
        <f t="shared" si="9"/>
        <v>#VALUE!</v>
      </c>
    </row>
    <row r="40" spans="2:33">
      <c r="B40" s="1" t="s">
        <v>19</v>
      </c>
      <c r="C40" s="1"/>
      <c r="D40" s="1"/>
      <c r="E40" s="23">
        <f>+E39-D39</f>
        <v>0</v>
      </c>
      <c r="G40" s="23">
        <f>+G39-F39</f>
        <v>-9.7999999999999545</v>
      </c>
      <c r="I40" s="23">
        <f>+I39-H39</f>
        <v>-44.600000000000136</v>
      </c>
      <c r="K40" s="23">
        <f>+K39-J39</f>
        <v>133.09999999999991</v>
      </c>
      <c r="M40" s="23">
        <f>+M39-L39</f>
        <v>113.29999999999995</v>
      </c>
      <c r="O40" s="23">
        <f>+O39-N39</f>
        <v>-233.99999999999977</v>
      </c>
      <c r="Q40" s="23">
        <f>+Q39-P39</f>
        <v>-168.79999999999995</v>
      </c>
      <c r="S40" s="23" t="e">
        <f>+S39-R39</f>
        <v>#VALUE!</v>
      </c>
      <c r="U40" s="23" t="e">
        <f>+U39-T39</f>
        <v>#VALUE!</v>
      </c>
      <c r="W40" s="23" t="e">
        <f>+W39-V39</f>
        <v>#VALUE!</v>
      </c>
      <c r="Y40" s="23" t="e">
        <f>+Y39-X39</f>
        <v>#VALUE!</v>
      </c>
      <c r="AA40" s="23" t="e">
        <f>+AA39-Z39</f>
        <v>#VALUE!</v>
      </c>
    </row>
    <row r="41" spans="2:33">
      <c r="C41" s="10"/>
      <c r="D41" s="10"/>
      <c r="S41" s="23"/>
    </row>
    <row r="42" spans="2:33">
      <c r="C42" s="10"/>
      <c r="D42" s="10"/>
    </row>
    <row r="43" spans="2:33">
      <c r="C43" s="10"/>
      <c r="D43" s="10"/>
    </row>
    <row r="44" spans="2:33">
      <c r="C44" s="10"/>
      <c r="D44" s="10"/>
    </row>
    <row r="45" spans="2:33">
      <c r="C45" s="10"/>
      <c r="D45" s="10"/>
    </row>
    <row r="46" spans="2:33">
      <c r="C46" s="10"/>
      <c r="D46" s="10"/>
    </row>
    <row r="47" spans="2:33">
      <c r="C47" s="10"/>
      <c r="D47" s="10"/>
    </row>
    <row r="48" spans="2:33">
      <c r="C48" s="10"/>
      <c r="D48" s="10"/>
    </row>
    <row r="49" spans="3:4">
      <c r="C49" s="10"/>
      <c r="D49" s="10"/>
    </row>
    <row r="50" spans="3:4">
      <c r="C50" s="10"/>
      <c r="D50" s="10"/>
    </row>
    <row r="51" spans="3:4">
      <c r="C51" s="10"/>
      <c r="D51" s="10"/>
    </row>
    <row r="52" spans="3:4">
      <c r="C52" s="10"/>
      <c r="D52" s="10"/>
    </row>
    <row r="53" spans="3:4">
      <c r="C53" s="10"/>
      <c r="D53" s="10"/>
    </row>
    <row r="54" spans="3:4">
      <c r="C54" s="10"/>
      <c r="D54" s="10"/>
    </row>
    <row r="55" spans="3:4">
      <c r="C55" s="10"/>
      <c r="D55" s="10"/>
    </row>
    <row r="56" spans="3:4">
      <c r="C56" s="10"/>
      <c r="D56" s="10"/>
    </row>
    <row r="57" spans="3:4">
      <c r="C57" s="10"/>
      <c r="D57" s="10"/>
    </row>
    <row r="58" spans="3:4">
      <c r="C58" s="10"/>
      <c r="D58" s="10"/>
    </row>
    <row r="59" spans="3:4">
      <c r="C59" s="10"/>
      <c r="D59" s="10"/>
    </row>
    <row r="60" spans="3:4">
      <c r="C60" s="10"/>
      <c r="D60" s="10"/>
    </row>
    <row r="61" spans="3:4">
      <c r="C61" s="10"/>
      <c r="D61" s="10"/>
    </row>
    <row r="62" spans="3:4">
      <c r="C62" s="10"/>
      <c r="D62" s="10"/>
    </row>
    <row r="63" spans="3:4">
      <c r="C63" s="10"/>
      <c r="D63" s="10"/>
    </row>
    <row r="64" spans="3:4">
      <c r="C64" s="10"/>
      <c r="D64" s="10"/>
    </row>
    <row r="65" spans="3:4">
      <c r="C65" s="10"/>
      <c r="D65" s="10"/>
    </row>
    <row r="66" spans="3:4">
      <c r="C66" s="10"/>
      <c r="D66" s="10"/>
    </row>
    <row r="67" spans="3:4">
      <c r="C67" s="10"/>
      <c r="D67" s="10"/>
    </row>
    <row r="68" spans="3:4">
      <c r="C68" s="10"/>
      <c r="D68" s="10"/>
    </row>
    <row r="69" spans="3:4">
      <c r="C69" s="10"/>
      <c r="D69" s="10"/>
    </row>
    <row r="70" spans="3:4">
      <c r="C70" s="10"/>
      <c r="D70" s="10"/>
    </row>
    <row r="71" spans="3:4">
      <c r="C71" s="10"/>
      <c r="D71" s="10"/>
    </row>
    <row r="72" spans="3:4">
      <c r="C72" s="10"/>
      <c r="D72" s="10"/>
    </row>
    <row r="73" spans="3:4">
      <c r="C73" s="10"/>
      <c r="D73" s="10"/>
    </row>
    <row r="74" spans="3:4">
      <c r="C74" s="10"/>
      <c r="D74" s="10"/>
    </row>
    <row r="75" spans="3:4">
      <c r="C75" s="10"/>
      <c r="D75" s="10"/>
    </row>
    <row r="76" spans="3:4">
      <c r="C76" s="10"/>
      <c r="D76" s="10"/>
    </row>
    <row r="77" spans="3:4">
      <c r="C77" s="10"/>
      <c r="D77" s="10"/>
    </row>
    <row r="78" spans="3:4">
      <c r="C78" s="10"/>
      <c r="D78" s="10"/>
    </row>
    <row r="79" spans="3:4">
      <c r="C79" s="10"/>
      <c r="D79" s="10"/>
    </row>
    <row r="80" spans="3:4">
      <c r="C80" s="10"/>
      <c r="D80" s="10"/>
    </row>
    <row r="81" spans="3:4">
      <c r="C81" s="10"/>
      <c r="D81" s="10"/>
    </row>
    <row r="82" spans="3:4">
      <c r="C82" s="10"/>
      <c r="D82" s="10"/>
    </row>
    <row r="83" spans="3:4">
      <c r="C83" s="10"/>
      <c r="D83" s="10"/>
    </row>
    <row r="84" spans="3:4">
      <c r="C84" s="10"/>
      <c r="D84" s="10"/>
    </row>
    <row r="85" spans="3:4">
      <c r="C85" s="10"/>
      <c r="D85" s="10"/>
    </row>
    <row r="86" spans="3:4">
      <c r="C86" s="10"/>
      <c r="D86" s="10"/>
    </row>
    <row r="87" spans="3:4">
      <c r="C87" s="10"/>
      <c r="D87" s="10"/>
    </row>
    <row r="88" spans="3:4">
      <c r="C88" s="10"/>
      <c r="D88" s="10"/>
    </row>
    <row r="89" spans="3:4">
      <c r="C89" s="10"/>
      <c r="D89" s="10"/>
    </row>
    <row r="90" spans="3:4">
      <c r="C90" s="10"/>
      <c r="D90" s="10"/>
    </row>
    <row r="91" spans="3:4">
      <c r="C91" s="10"/>
      <c r="D91" s="10"/>
    </row>
    <row r="92" spans="3:4">
      <c r="C92" s="10"/>
      <c r="D92" s="10"/>
    </row>
    <row r="93" spans="3:4">
      <c r="C93" s="10"/>
      <c r="D93" s="10"/>
    </row>
    <row r="94" spans="3:4">
      <c r="C94" s="10"/>
      <c r="D94" s="10"/>
    </row>
    <row r="95" spans="3:4">
      <c r="C95" s="10"/>
      <c r="D95" s="10"/>
    </row>
    <row r="96" spans="3:4">
      <c r="C96" s="10"/>
      <c r="D96" s="10"/>
    </row>
    <row r="97" spans="3:4">
      <c r="C97" s="10"/>
      <c r="D97" s="10"/>
    </row>
    <row r="98" spans="3:4">
      <c r="C98" s="10"/>
      <c r="D98" s="10"/>
    </row>
    <row r="99" spans="3:4">
      <c r="C99" s="10"/>
      <c r="D99" s="10"/>
    </row>
    <row r="100" spans="3:4">
      <c r="C100" s="10"/>
      <c r="D100" s="10"/>
    </row>
    <row r="101" spans="3:4">
      <c r="C101" s="10"/>
      <c r="D101" s="10"/>
    </row>
    <row r="102" spans="3:4">
      <c r="C102" s="10"/>
      <c r="D102" s="10"/>
    </row>
    <row r="103" spans="3:4">
      <c r="C103" s="10"/>
      <c r="D103" s="10"/>
    </row>
    <row r="104" spans="3:4">
      <c r="C104" s="10"/>
      <c r="D104" s="10"/>
    </row>
    <row r="105" spans="3:4">
      <c r="C105" s="10"/>
      <c r="D105" s="10"/>
    </row>
    <row r="106" spans="3:4">
      <c r="C106" s="10"/>
      <c r="D106" s="10"/>
    </row>
    <row r="107" spans="3:4">
      <c r="C107" s="10"/>
      <c r="D107" s="10"/>
    </row>
    <row r="108" spans="3:4">
      <c r="C108" s="10"/>
      <c r="D108" s="10"/>
    </row>
    <row r="109" spans="3:4">
      <c r="C109" s="10"/>
      <c r="D109" s="10"/>
    </row>
    <row r="110" spans="3:4">
      <c r="C110" s="10"/>
      <c r="D110" s="10"/>
    </row>
    <row r="111" spans="3:4">
      <c r="C111" s="10"/>
      <c r="D111" s="10"/>
    </row>
    <row r="112" spans="3:4">
      <c r="C112" s="10"/>
      <c r="D112" s="10"/>
    </row>
    <row r="113" spans="3:4">
      <c r="C113" s="10"/>
      <c r="D113" s="10"/>
    </row>
    <row r="114" spans="3:4">
      <c r="C114" s="10"/>
      <c r="D114" s="10"/>
    </row>
    <row r="115" spans="3:4">
      <c r="C115" s="10"/>
      <c r="D115" s="10"/>
    </row>
    <row r="116" spans="3:4">
      <c r="C116" s="14"/>
      <c r="D116" s="14"/>
    </row>
    <row r="117" spans="3:4">
      <c r="C117" s="14"/>
      <c r="D117" s="14"/>
    </row>
    <row r="118" spans="3:4">
      <c r="C118" s="14"/>
      <c r="D118" s="14"/>
    </row>
    <row r="119" spans="3:4">
      <c r="C119" s="14"/>
      <c r="D119" s="14"/>
    </row>
    <row r="120" spans="3:4">
      <c r="C120" s="14"/>
      <c r="D120" s="14"/>
    </row>
    <row r="121" spans="3:4">
      <c r="C121" s="14"/>
      <c r="D121" s="14"/>
    </row>
    <row r="122" spans="3:4">
      <c r="C122" s="14"/>
      <c r="D122" s="14"/>
    </row>
    <row r="123" spans="3:4">
      <c r="C123" s="14"/>
      <c r="D123" s="14"/>
    </row>
    <row r="125" spans="3:4">
      <c r="C125" s="10"/>
      <c r="D125" s="10"/>
    </row>
    <row r="130" spans="3:4">
      <c r="C130" s="10"/>
      <c r="D130" s="10"/>
    </row>
    <row r="131" spans="3:4">
      <c r="C131" s="10"/>
      <c r="D131" s="10"/>
    </row>
    <row r="132" spans="3:4">
      <c r="C132" s="10"/>
      <c r="D132" s="10"/>
    </row>
    <row r="133" spans="3:4">
      <c r="C133" s="10"/>
      <c r="D133" s="10"/>
    </row>
    <row r="134" spans="3:4">
      <c r="C134" s="10"/>
      <c r="D134" s="10"/>
    </row>
    <row r="135" spans="3:4">
      <c r="C135" s="10"/>
      <c r="D135" s="10"/>
    </row>
    <row r="136" spans="3:4">
      <c r="C136" s="10"/>
      <c r="D136" s="10"/>
    </row>
    <row r="137" spans="3:4">
      <c r="C137" s="10"/>
      <c r="D137" s="10"/>
    </row>
    <row r="138" spans="3:4">
      <c r="C138" s="10"/>
      <c r="D138" s="10"/>
    </row>
    <row r="139" spans="3:4">
      <c r="C139" s="10"/>
      <c r="D139" s="10"/>
    </row>
    <row r="140" spans="3:4">
      <c r="C140" s="10"/>
      <c r="D140" s="10"/>
    </row>
    <row r="141" spans="3:4">
      <c r="C141" s="10"/>
      <c r="D141" s="10"/>
    </row>
    <row r="142" spans="3:4">
      <c r="C142" s="10"/>
      <c r="D142" s="10"/>
    </row>
    <row r="143" spans="3:4">
      <c r="C143" s="10"/>
      <c r="D143" s="10"/>
    </row>
    <row r="144" spans="3:4">
      <c r="C144" s="10"/>
      <c r="D144" s="10"/>
    </row>
    <row r="145" spans="3:4">
      <c r="C145" s="10"/>
      <c r="D145" s="10"/>
    </row>
    <row r="146" spans="3:4">
      <c r="C146" s="10"/>
      <c r="D146" s="10"/>
    </row>
    <row r="147" spans="3:4">
      <c r="C147" s="10"/>
      <c r="D147" s="10"/>
    </row>
    <row r="148" spans="3:4">
      <c r="C148" s="10"/>
      <c r="D148" s="10"/>
    </row>
    <row r="149" spans="3:4">
      <c r="C149" s="10"/>
      <c r="D149" s="10"/>
    </row>
    <row r="150" spans="3:4">
      <c r="C150" s="10"/>
      <c r="D150" s="10"/>
    </row>
    <row r="151" spans="3:4">
      <c r="C151" s="10"/>
      <c r="D151" s="10"/>
    </row>
    <row r="152" spans="3:4">
      <c r="C152" s="10"/>
      <c r="D152" s="10"/>
    </row>
    <row r="153" spans="3:4">
      <c r="C153" s="10"/>
      <c r="D153" s="10"/>
    </row>
    <row r="154" spans="3:4">
      <c r="C154" s="10"/>
      <c r="D154" s="10"/>
    </row>
    <row r="155" spans="3:4">
      <c r="C155" s="10"/>
      <c r="D155" s="10"/>
    </row>
    <row r="156" spans="3:4">
      <c r="C156" s="10"/>
      <c r="D156" s="10"/>
    </row>
    <row r="157" spans="3:4">
      <c r="C157" s="10"/>
      <c r="D157" s="10"/>
    </row>
    <row r="158" spans="3:4">
      <c r="C158" s="10"/>
      <c r="D158" s="10"/>
    </row>
    <row r="159" spans="3:4">
      <c r="C159" s="10"/>
      <c r="D159" s="10"/>
    </row>
    <row r="160" spans="3:4">
      <c r="C160" s="10"/>
      <c r="D160" s="10"/>
    </row>
    <row r="161" spans="3:4">
      <c r="C161" s="10"/>
      <c r="D161" s="10"/>
    </row>
    <row r="162" spans="3:4">
      <c r="C162" s="10"/>
      <c r="D162" s="10"/>
    </row>
    <row r="163" spans="3:4">
      <c r="C163" s="10"/>
      <c r="D163" s="10"/>
    </row>
    <row r="164" spans="3:4">
      <c r="C164" s="10"/>
      <c r="D164" s="10"/>
    </row>
    <row r="165" spans="3:4">
      <c r="C165" s="10"/>
      <c r="D165" s="10"/>
    </row>
    <row r="166" spans="3:4">
      <c r="C166" s="10"/>
      <c r="D166" s="10"/>
    </row>
    <row r="167" spans="3:4">
      <c r="C167" s="10"/>
      <c r="D167" s="10"/>
    </row>
    <row r="168" spans="3:4">
      <c r="C168" s="10"/>
      <c r="D168" s="10"/>
    </row>
    <row r="169" spans="3:4">
      <c r="C169" s="10"/>
      <c r="D169" s="10"/>
    </row>
    <row r="170" spans="3:4">
      <c r="C170" s="10"/>
      <c r="D170" s="10"/>
    </row>
    <row r="171" spans="3:4">
      <c r="C171" s="10"/>
      <c r="D171" s="10"/>
    </row>
    <row r="172" spans="3:4">
      <c r="C172" s="10"/>
      <c r="D172" s="10"/>
    </row>
    <row r="173" spans="3:4">
      <c r="C173" s="10"/>
      <c r="D173" s="10"/>
    </row>
    <row r="174" spans="3:4">
      <c r="C174" s="10"/>
      <c r="D174" s="10"/>
    </row>
    <row r="175" spans="3:4">
      <c r="C175" s="10"/>
      <c r="D175" s="10"/>
    </row>
    <row r="176" spans="3:4">
      <c r="C176" s="10"/>
      <c r="D176" s="10"/>
    </row>
    <row r="177" spans="3:4">
      <c r="C177" s="10"/>
      <c r="D177" s="10"/>
    </row>
    <row r="178" spans="3:4">
      <c r="C178" s="10"/>
      <c r="D178" s="10"/>
    </row>
    <row r="179" spans="3:4">
      <c r="C179" s="10"/>
      <c r="D179" s="10"/>
    </row>
    <row r="180" spans="3:4">
      <c r="C180" s="10"/>
      <c r="D180" s="10"/>
    </row>
    <row r="181" spans="3:4">
      <c r="C181" s="10"/>
      <c r="D181" s="10"/>
    </row>
    <row r="182" spans="3:4">
      <c r="C182" s="10"/>
      <c r="D182" s="10"/>
    </row>
    <row r="183" spans="3:4">
      <c r="C183" s="10"/>
      <c r="D183" s="10"/>
    </row>
    <row r="184" spans="3:4">
      <c r="C184" s="10"/>
      <c r="D184" s="10"/>
    </row>
    <row r="185" spans="3:4">
      <c r="C185" s="10"/>
      <c r="D185" s="10"/>
    </row>
    <row r="186" spans="3:4">
      <c r="C186" s="10"/>
      <c r="D186" s="10"/>
    </row>
    <row r="187" spans="3:4">
      <c r="C187" s="10"/>
      <c r="D187" s="10"/>
    </row>
    <row r="188" spans="3:4">
      <c r="C188" s="10"/>
      <c r="D188" s="10"/>
    </row>
    <row r="189" spans="3:4">
      <c r="C189" s="10"/>
      <c r="D189" s="10"/>
    </row>
    <row r="190" spans="3:4">
      <c r="C190" s="10"/>
      <c r="D190" s="10"/>
    </row>
    <row r="191" spans="3:4">
      <c r="C191" s="10"/>
      <c r="D191" s="10"/>
    </row>
    <row r="192" spans="3:4">
      <c r="C192" s="10"/>
      <c r="D192" s="10"/>
    </row>
    <row r="193" spans="3:4">
      <c r="C193" s="10"/>
      <c r="D193" s="10"/>
    </row>
    <row r="194" spans="3:4">
      <c r="C194" s="10"/>
      <c r="D194" s="10"/>
    </row>
    <row r="195" spans="3:4">
      <c r="C195" s="10"/>
      <c r="D195" s="10"/>
    </row>
    <row r="196" spans="3:4">
      <c r="C196" s="10"/>
      <c r="D196" s="10"/>
    </row>
    <row r="197" spans="3:4">
      <c r="C197" s="10"/>
      <c r="D197" s="10"/>
    </row>
    <row r="198" spans="3:4">
      <c r="C198" s="10"/>
      <c r="D198" s="10"/>
    </row>
    <row r="199" spans="3:4">
      <c r="C199" s="10"/>
      <c r="D199" s="10"/>
    </row>
    <row r="200" spans="3:4">
      <c r="C200" s="10"/>
      <c r="D200" s="10"/>
    </row>
    <row r="201" spans="3:4">
      <c r="C201" s="10"/>
      <c r="D201" s="10"/>
    </row>
    <row r="202" spans="3:4">
      <c r="C202" s="10"/>
      <c r="D202" s="10"/>
    </row>
    <row r="203" spans="3:4">
      <c r="C203" s="10"/>
      <c r="D203" s="10"/>
    </row>
    <row r="204" spans="3:4">
      <c r="C204" s="10"/>
      <c r="D204" s="10"/>
    </row>
    <row r="205" spans="3:4">
      <c r="C205" s="10"/>
      <c r="D205" s="10"/>
    </row>
    <row r="206" spans="3:4">
      <c r="C206" s="10"/>
      <c r="D206" s="10"/>
    </row>
    <row r="207" spans="3:4">
      <c r="C207" s="10"/>
      <c r="D207" s="10"/>
    </row>
    <row r="208" spans="3:4">
      <c r="C208" s="10"/>
      <c r="D208" s="10"/>
    </row>
    <row r="209" spans="3:4">
      <c r="C209" s="10"/>
      <c r="D209" s="10"/>
    </row>
    <row r="210" spans="3:4">
      <c r="C210" s="10"/>
      <c r="D210" s="10"/>
    </row>
    <row r="211" spans="3:4">
      <c r="C211" s="10"/>
      <c r="D211" s="10"/>
    </row>
    <row r="212" spans="3:4">
      <c r="C212" s="10"/>
      <c r="D212" s="10"/>
    </row>
    <row r="213" spans="3:4">
      <c r="C213" s="10"/>
      <c r="D213" s="10"/>
    </row>
    <row r="214" spans="3:4">
      <c r="C214" s="10"/>
      <c r="D214" s="10"/>
    </row>
    <row r="215" spans="3:4">
      <c r="C215" s="10"/>
      <c r="D215" s="10"/>
    </row>
    <row r="216" spans="3:4">
      <c r="C216" s="10"/>
      <c r="D216" s="10"/>
    </row>
    <row r="217" spans="3:4">
      <c r="C217" s="10"/>
      <c r="D217" s="10"/>
    </row>
    <row r="218" spans="3:4">
      <c r="C218" s="10"/>
      <c r="D218" s="10"/>
    </row>
    <row r="219" spans="3:4">
      <c r="C219" s="10"/>
      <c r="D219" s="10"/>
    </row>
    <row r="220" spans="3:4">
      <c r="C220" s="10"/>
      <c r="D220" s="10"/>
    </row>
    <row r="222" spans="3:4">
      <c r="C222" s="10"/>
      <c r="D222" s="10"/>
    </row>
    <row r="223" spans="3:4">
      <c r="C223" s="10"/>
      <c r="D223" s="10"/>
    </row>
    <row r="224" spans="3:4">
      <c r="C224" s="10"/>
      <c r="D224" s="10"/>
    </row>
    <row r="225" spans="3:4">
      <c r="C225" s="10"/>
      <c r="D225" s="10"/>
    </row>
    <row r="226" spans="3:4">
      <c r="C226" s="10"/>
      <c r="D226" s="10"/>
    </row>
    <row r="227" spans="3:4">
      <c r="C227" s="10"/>
      <c r="D227" s="10"/>
    </row>
    <row r="228" spans="3:4">
      <c r="C228" s="10"/>
      <c r="D228" s="10"/>
    </row>
    <row r="229" spans="3:4">
      <c r="C229" s="10"/>
      <c r="D229" s="10"/>
    </row>
    <row r="230" spans="3:4">
      <c r="C230" s="10"/>
      <c r="D230" s="10"/>
    </row>
    <row r="231" spans="3:4">
      <c r="C231" s="10"/>
      <c r="D231" s="10"/>
    </row>
    <row r="232" spans="3:4">
      <c r="C232" s="10"/>
      <c r="D232" s="10"/>
    </row>
    <row r="233" spans="3:4">
      <c r="C233" s="10"/>
      <c r="D233" s="10"/>
    </row>
    <row r="234" spans="3:4">
      <c r="C234" s="10"/>
      <c r="D234" s="10"/>
    </row>
    <row r="235" spans="3:4">
      <c r="C235" s="10"/>
      <c r="D235" s="10"/>
    </row>
    <row r="236" spans="3:4">
      <c r="C236" s="10"/>
      <c r="D236" s="10"/>
    </row>
    <row r="237" spans="3:4">
      <c r="C237" s="10"/>
      <c r="D237" s="10"/>
    </row>
    <row r="238" spans="3:4">
      <c r="C238" s="10"/>
      <c r="D238" s="10"/>
    </row>
    <row r="239" spans="3:4">
      <c r="C239" s="10"/>
      <c r="D239" s="10"/>
    </row>
    <row r="240" spans="3:4">
      <c r="C240" s="10"/>
      <c r="D240" s="10"/>
    </row>
    <row r="241" spans="3:4">
      <c r="C241" s="10"/>
      <c r="D241" s="10"/>
    </row>
    <row r="242" spans="3:4">
      <c r="C242" s="10"/>
      <c r="D242" s="10"/>
    </row>
    <row r="243" spans="3:4">
      <c r="C243" s="10"/>
      <c r="D243" s="10"/>
    </row>
    <row r="244" spans="3:4">
      <c r="C244" s="10"/>
      <c r="D244" s="10"/>
    </row>
    <row r="245" spans="3:4">
      <c r="C245" s="10"/>
      <c r="D245" s="10"/>
    </row>
    <row r="246" spans="3:4">
      <c r="C246" s="10"/>
      <c r="D246" s="10"/>
    </row>
    <row r="247" spans="3:4">
      <c r="C247" s="10"/>
      <c r="D247" s="10"/>
    </row>
    <row r="248" spans="3:4">
      <c r="C248" s="10"/>
      <c r="D248" s="10"/>
    </row>
    <row r="249" spans="3:4">
      <c r="C249" s="10"/>
      <c r="D249" s="10"/>
    </row>
    <row r="250" spans="3:4">
      <c r="C250" s="10"/>
      <c r="D250" s="10"/>
    </row>
    <row r="251" spans="3:4">
      <c r="C251" s="10"/>
      <c r="D251" s="10"/>
    </row>
    <row r="252" spans="3:4">
      <c r="C252" s="10"/>
      <c r="D252" s="10"/>
    </row>
    <row r="253" spans="3:4">
      <c r="C253" s="10"/>
      <c r="D253" s="10"/>
    </row>
    <row r="254" spans="3:4">
      <c r="C254" s="10"/>
      <c r="D254" s="10"/>
    </row>
    <row r="255" spans="3:4">
      <c r="C255" s="10"/>
      <c r="D255" s="10"/>
    </row>
    <row r="256" spans="3:4">
      <c r="C256" s="10"/>
      <c r="D256" s="10"/>
    </row>
    <row r="257" spans="3:4">
      <c r="C257" s="10"/>
      <c r="D257" s="10"/>
    </row>
    <row r="258" spans="3:4">
      <c r="C258" s="10"/>
      <c r="D258" s="10"/>
    </row>
    <row r="259" spans="3:4">
      <c r="C259" s="10"/>
      <c r="D259" s="10"/>
    </row>
    <row r="260" spans="3:4">
      <c r="C260" s="10"/>
      <c r="D260" s="10"/>
    </row>
    <row r="261" spans="3:4">
      <c r="C261" s="10"/>
      <c r="D261" s="10"/>
    </row>
    <row r="262" spans="3:4">
      <c r="C262" s="10"/>
      <c r="D262" s="10"/>
    </row>
    <row r="263" spans="3:4">
      <c r="C263" s="10"/>
      <c r="D263" s="10"/>
    </row>
    <row r="264" spans="3:4">
      <c r="C264" s="10"/>
      <c r="D264" s="10"/>
    </row>
    <row r="265" spans="3:4">
      <c r="C265" s="10"/>
      <c r="D265" s="10"/>
    </row>
    <row r="266" spans="3:4">
      <c r="C266" s="10"/>
      <c r="D266" s="10"/>
    </row>
    <row r="267" spans="3:4">
      <c r="C267" s="10"/>
      <c r="D267" s="10"/>
    </row>
    <row r="268" spans="3:4">
      <c r="C268" s="10"/>
      <c r="D268" s="10"/>
    </row>
    <row r="269" spans="3:4">
      <c r="C269" s="10"/>
      <c r="D269" s="10"/>
    </row>
    <row r="270" spans="3:4">
      <c r="C270" s="10"/>
      <c r="D270" s="10"/>
    </row>
    <row r="271" spans="3:4">
      <c r="C271" s="10"/>
      <c r="D271" s="10"/>
    </row>
    <row r="272" spans="3:4">
      <c r="C272" s="10"/>
      <c r="D272" s="10"/>
    </row>
    <row r="273" spans="3:4">
      <c r="C273" s="10"/>
      <c r="D273" s="10"/>
    </row>
    <row r="274" spans="3:4">
      <c r="C274" s="10"/>
      <c r="D274" s="10"/>
    </row>
    <row r="275" spans="3:4">
      <c r="C275" s="10"/>
      <c r="D275" s="10"/>
    </row>
    <row r="276" spans="3:4">
      <c r="C276" s="10"/>
      <c r="D276" s="10"/>
    </row>
    <row r="277" spans="3:4">
      <c r="C277" s="10"/>
      <c r="D277" s="10"/>
    </row>
    <row r="278" spans="3:4">
      <c r="C278" s="10"/>
      <c r="D278" s="10"/>
    </row>
    <row r="279" spans="3:4">
      <c r="C279" s="10"/>
      <c r="D279" s="10"/>
    </row>
    <row r="280" spans="3:4">
      <c r="C280" s="10"/>
      <c r="D280" s="10"/>
    </row>
    <row r="281" spans="3:4">
      <c r="C281" s="10"/>
      <c r="D281" s="10"/>
    </row>
    <row r="282" spans="3:4">
      <c r="C282" s="10"/>
      <c r="D282" s="10"/>
    </row>
    <row r="283" spans="3:4">
      <c r="C283" s="10"/>
      <c r="D283" s="10"/>
    </row>
    <row r="284" spans="3:4">
      <c r="C284" s="10"/>
      <c r="D284" s="10"/>
    </row>
    <row r="285" spans="3:4">
      <c r="C285" s="10"/>
      <c r="D285" s="10"/>
    </row>
    <row r="286" spans="3:4">
      <c r="C286" s="10"/>
      <c r="D286" s="10"/>
    </row>
    <row r="287" spans="3:4">
      <c r="C287" s="10"/>
      <c r="D287" s="10"/>
    </row>
    <row r="288" spans="3:4">
      <c r="C288" s="10"/>
      <c r="D288" s="10"/>
    </row>
    <row r="289" spans="3:4">
      <c r="C289" s="10"/>
      <c r="D289" s="10"/>
    </row>
    <row r="290" spans="3:4">
      <c r="C290" s="10"/>
      <c r="D290" s="10"/>
    </row>
    <row r="291" spans="3:4">
      <c r="C291" s="10"/>
      <c r="D291" s="10"/>
    </row>
    <row r="292" spans="3:4">
      <c r="C292" s="10"/>
      <c r="D292" s="10"/>
    </row>
    <row r="293" spans="3:4">
      <c r="C293" s="10"/>
      <c r="D293" s="10"/>
    </row>
    <row r="294" spans="3:4">
      <c r="C294" s="10"/>
      <c r="D294" s="10"/>
    </row>
    <row r="295" spans="3:4">
      <c r="C295" s="10"/>
      <c r="D295" s="10"/>
    </row>
    <row r="296" spans="3:4">
      <c r="C296" s="10"/>
      <c r="D296" s="10"/>
    </row>
    <row r="297" spans="3:4">
      <c r="C297" s="10"/>
      <c r="D297" s="10"/>
    </row>
    <row r="298" spans="3:4">
      <c r="C298" s="10"/>
      <c r="D298" s="10"/>
    </row>
    <row r="299" spans="3:4">
      <c r="C299" s="10"/>
      <c r="D299" s="10"/>
    </row>
    <row r="300" spans="3:4">
      <c r="C300" s="10"/>
      <c r="D300" s="10"/>
    </row>
    <row r="301" spans="3:4">
      <c r="C301" s="10"/>
      <c r="D301" s="10"/>
    </row>
    <row r="302" spans="3:4">
      <c r="C302" s="10"/>
      <c r="D302" s="10"/>
    </row>
    <row r="303" spans="3:4">
      <c r="C303" s="10"/>
      <c r="D303" s="10"/>
    </row>
    <row r="304" spans="3:4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  <row r="317" spans="3:4">
      <c r="C317" s="10"/>
      <c r="D317" s="10"/>
    </row>
    <row r="318" spans="3:4">
      <c r="C318" s="10"/>
      <c r="D318" s="10"/>
    </row>
    <row r="319" spans="3:4">
      <c r="C319" s="10"/>
      <c r="D319" s="10"/>
    </row>
    <row r="320" spans="3:4">
      <c r="C320" s="10"/>
      <c r="D320" s="10"/>
    </row>
    <row r="321" spans="3:4">
      <c r="C321" s="10"/>
      <c r="D321" s="10"/>
    </row>
    <row r="322" spans="3:4">
      <c r="C322" s="10"/>
      <c r="D322" s="10"/>
    </row>
    <row r="323" spans="3:4">
      <c r="C323" s="10"/>
      <c r="D323" s="10"/>
    </row>
    <row r="324" spans="3:4">
      <c r="C324" s="10"/>
      <c r="D324" s="10"/>
    </row>
    <row r="325" spans="3:4">
      <c r="C325" s="10"/>
      <c r="D325" s="10"/>
    </row>
    <row r="326" spans="3:4">
      <c r="C326" s="10"/>
      <c r="D326" s="10"/>
    </row>
    <row r="327" spans="3:4">
      <c r="C327" s="10"/>
      <c r="D327" s="10"/>
    </row>
    <row r="328" spans="3:4">
      <c r="C328" s="10"/>
      <c r="D328" s="10"/>
    </row>
    <row r="329" spans="3:4">
      <c r="C329" s="10"/>
      <c r="D329" s="10"/>
    </row>
    <row r="330" spans="3:4">
      <c r="C330" s="10"/>
      <c r="D330" s="10"/>
    </row>
    <row r="331" spans="3:4">
      <c r="C331" s="10"/>
      <c r="D331" s="10"/>
    </row>
    <row r="367" spans="3:4">
      <c r="C367" s="10"/>
      <c r="D367" s="10"/>
    </row>
    <row r="368" spans="3:4">
      <c r="C368" s="14"/>
      <c r="D368" s="14"/>
    </row>
    <row r="370" spans="3:4">
      <c r="C370" s="10"/>
      <c r="D370" s="10"/>
    </row>
    <row r="422" spans="3:4">
      <c r="C422" s="15"/>
      <c r="D422" s="15"/>
    </row>
    <row r="423" spans="3:4">
      <c r="C423" s="14"/>
      <c r="D423" s="14"/>
    </row>
    <row r="424" spans="3:4">
      <c r="C424" s="15"/>
      <c r="D424" s="15"/>
    </row>
    <row r="425" spans="3:4">
      <c r="C425" s="10"/>
      <c r="D425" s="10"/>
    </row>
    <row r="634" spans="3:4">
      <c r="C634" s="10"/>
      <c r="D634" s="10"/>
    </row>
    <row r="672" spans="3:4">
      <c r="C672" s="10"/>
      <c r="D672" s="10"/>
    </row>
    <row r="673" spans="3:4">
      <c r="C673" s="14"/>
      <c r="D673" s="14"/>
    </row>
    <row r="674" spans="3:4">
      <c r="C674" s="14"/>
      <c r="D674" s="14"/>
    </row>
    <row r="675" spans="3:4">
      <c r="C675" s="14"/>
      <c r="D675" s="14"/>
    </row>
    <row r="678" spans="3:4">
      <c r="C678" s="10"/>
      <c r="D678" s="10"/>
    </row>
    <row r="680" spans="3:4">
      <c r="C680" s="10"/>
      <c r="D680" s="10"/>
    </row>
    <row r="681" spans="3:4">
      <c r="C681" s="10"/>
      <c r="D681" s="10"/>
    </row>
    <row r="743" spans="3:4">
      <c r="C743" s="10"/>
      <c r="D743" s="10"/>
    </row>
    <row r="776" spans="3:4">
      <c r="C776" s="10"/>
      <c r="D776" s="10"/>
    </row>
  </sheetData>
  <pageMargins left="0.7" right="0.7" top="0.75" bottom="0.75" header="0.3" footer="0.3"/>
  <pageSetup paperSize="9" orientation="portrait"/>
  <ignoredErrors>
    <ignoredError sqref="F3:AA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Dennis Eichhorn</cp:lastModifiedBy>
  <dcterms:created xsi:type="dcterms:W3CDTF">2018-05-25T13:28:00Z</dcterms:created>
  <dcterms:modified xsi:type="dcterms:W3CDTF">2022-12-25T00:29:53Z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