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B18A6B70-1ABD-4861-A027-1102FFE641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3" r:id="rId1"/>
    <sheet name="Settings" sheetId="2" r:id="rId2"/>
    <sheet name="H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F38" i="3"/>
  <c r="G38" i="3"/>
  <c r="H38" i="3"/>
  <c r="I38" i="3"/>
  <c r="D38" i="3"/>
  <c r="C4" i="2"/>
  <c r="D4" i="2" s="1"/>
  <c r="E4" i="2" s="1"/>
  <c r="F4" i="2" s="1"/>
  <c r="G4" i="2" s="1"/>
  <c r="H4" i="2" s="1"/>
  <c r="I8" i="3"/>
  <c r="H8" i="3"/>
  <c r="G8" i="3"/>
  <c r="F8" i="3"/>
  <c r="I9" i="3"/>
  <c r="H9" i="3"/>
  <c r="G9" i="3"/>
  <c r="F9" i="3"/>
  <c r="I35" i="3"/>
  <c r="I40" i="3" s="1"/>
  <c r="H35" i="3"/>
  <c r="H40" i="3" s="1"/>
  <c r="G35" i="3"/>
  <c r="G40" i="3" s="1"/>
  <c r="F35" i="3"/>
  <c r="F40" i="3" s="1"/>
  <c r="I32" i="3"/>
  <c r="H32" i="3"/>
  <c r="G32" i="3"/>
  <c r="F32" i="3"/>
  <c r="I29" i="3"/>
  <c r="H29" i="3"/>
  <c r="G29" i="3"/>
  <c r="F29" i="3"/>
  <c r="I26" i="3"/>
  <c r="H26" i="3"/>
  <c r="G26" i="3"/>
  <c r="F26" i="3"/>
  <c r="I23" i="3"/>
  <c r="H23" i="3"/>
  <c r="G23" i="3"/>
  <c r="F23" i="3"/>
  <c r="I20" i="3"/>
  <c r="H20" i="3"/>
  <c r="G20" i="3"/>
  <c r="F20" i="3"/>
  <c r="I17" i="3"/>
  <c r="H17" i="3"/>
  <c r="G17" i="3"/>
  <c r="F17" i="3"/>
  <c r="I14" i="3"/>
  <c r="H14" i="3"/>
  <c r="G14" i="3"/>
  <c r="F14" i="3"/>
  <c r="I11" i="3"/>
  <c r="H11" i="3"/>
  <c r="G11" i="3"/>
  <c r="F11" i="3"/>
  <c r="I5" i="3"/>
  <c r="H5" i="3"/>
  <c r="G5" i="3"/>
  <c r="F5" i="3"/>
  <c r="I36" i="3"/>
  <c r="I33" i="3"/>
  <c r="I30" i="3"/>
  <c r="I27" i="3"/>
  <c r="I24" i="3"/>
  <c r="I21" i="3"/>
  <c r="I18" i="3"/>
  <c r="I6" i="3"/>
  <c r="H36" i="3"/>
  <c r="G36" i="3"/>
  <c r="F36" i="3"/>
  <c r="E36" i="3"/>
  <c r="D36" i="3"/>
  <c r="H33" i="3"/>
  <c r="G33" i="3"/>
  <c r="F33" i="3"/>
  <c r="E33" i="3"/>
  <c r="D33" i="3"/>
  <c r="H30" i="3"/>
  <c r="G30" i="3"/>
  <c r="F30" i="3"/>
  <c r="E30" i="3"/>
  <c r="D30" i="3"/>
  <c r="H27" i="3"/>
  <c r="G27" i="3"/>
  <c r="F27" i="3"/>
  <c r="E27" i="3"/>
  <c r="D27" i="3"/>
  <c r="H24" i="3"/>
  <c r="G24" i="3"/>
  <c r="F24" i="3"/>
  <c r="E24" i="3"/>
  <c r="D24" i="3"/>
  <c r="H21" i="3"/>
  <c r="G21" i="3"/>
  <c r="F21" i="3"/>
  <c r="E21" i="3"/>
  <c r="D21" i="3"/>
  <c r="H18" i="3"/>
  <c r="G18" i="3"/>
  <c r="F18" i="3"/>
  <c r="E18" i="3"/>
  <c r="D18" i="3"/>
  <c r="E9" i="3"/>
  <c r="D9" i="3"/>
  <c r="E6" i="3"/>
  <c r="F6" i="3"/>
  <c r="G6" i="3"/>
  <c r="H6" i="3"/>
  <c r="D6" i="3"/>
  <c r="E35" i="3"/>
  <c r="E40" i="3" s="1"/>
  <c r="E32" i="3"/>
  <c r="E29" i="3"/>
  <c r="E26" i="3"/>
  <c r="E23" i="3"/>
  <c r="E20" i="3"/>
  <c r="E17" i="3"/>
  <c r="E14" i="3"/>
  <c r="E11" i="3"/>
  <c r="E8" i="3"/>
  <c r="E5" i="3"/>
  <c r="D35" i="3"/>
  <c r="D40" i="3" s="1"/>
  <c r="D32" i="3"/>
  <c r="D29" i="3"/>
  <c r="D26" i="3"/>
  <c r="D23" i="3"/>
  <c r="D20" i="3"/>
  <c r="D17" i="3"/>
  <c r="D14" i="3"/>
  <c r="D11" i="3"/>
  <c r="D8" i="3"/>
  <c r="D5" i="3"/>
  <c r="Y46" i="1"/>
  <c r="W46" i="1" s="1"/>
  <c r="Y45" i="1"/>
  <c r="T45" i="1" s="1"/>
  <c r="Y44" i="1"/>
  <c r="S44" i="1" s="1"/>
  <c r="Y43" i="1"/>
  <c r="U43" i="1" s="1"/>
  <c r="Y42" i="1"/>
  <c r="Y41" i="1"/>
  <c r="W41" i="1" s="1"/>
  <c r="Y40" i="1"/>
  <c r="W40" i="1" s="1"/>
  <c r="Y39" i="1"/>
  <c r="V39" i="1" s="1"/>
  <c r="Y38" i="1"/>
  <c r="U38" i="1" s="1"/>
  <c r="Y37" i="1"/>
  <c r="W37" i="1" s="1"/>
  <c r="Y36" i="1"/>
  <c r="Y35" i="1"/>
  <c r="T35" i="1" s="1"/>
  <c r="Y34" i="1"/>
  <c r="W34" i="1" s="1"/>
  <c r="Y33" i="1"/>
  <c r="S33" i="1" s="1"/>
  <c r="Y32" i="1"/>
  <c r="Y31" i="1"/>
  <c r="U31" i="1" s="1"/>
  <c r="Y30" i="1"/>
  <c r="Y29" i="1"/>
  <c r="Y28" i="1"/>
  <c r="U28" i="1" s="1"/>
  <c r="Y27" i="1"/>
  <c r="U27" i="1" s="1"/>
  <c r="Y26" i="1"/>
  <c r="T26" i="1" s="1"/>
  <c r="Y25" i="1"/>
  <c r="T25" i="1" s="1"/>
  <c r="Y24" i="1"/>
  <c r="Y23" i="1"/>
  <c r="S23" i="1" s="1"/>
  <c r="Y22" i="1"/>
  <c r="W22" i="1" s="1"/>
  <c r="Y21" i="1"/>
  <c r="S21" i="1" s="1"/>
  <c r="Y20" i="1"/>
  <c r="Y19" i="1"/>
  <c r="W19" i="1" s="1"/>
  <c r="Y18" i="1"/>
  <c r="Y17" i="1"/>
  <c r="Y16" i="1"/>
  <c r="W16" i="1" s="1"/>
  <c r="Y15" i="1"/>
  <c r="V15" i="1" s="1"/>
  <c r="Y14" i="1"/>
  <c r="U14" i="1" s="1"/>
  <c r="Y13" i="1"/>
  <c r="R13" i="1" s="1"/>
  <c r="Y12" i="1"/>
  <c r="Y11" i="1"/>
  <c r="T11" i="1" s="1"/>
  <c r="Y10" i="1"/>
  <c r="U10" i="1" s="1"/>
  <c r="G15" i="3" s="1"/>
  <c r="Y9" i="1"/>
  <c r="Y8" i="1"/>
  <c r="Y7" i="1"/>
  <c r="V7" i="1" s="1"/>
  <c r="Y6" i="1"/>
  <c r="Y5" i="1"/>
  <c r="V5" i="1" s="1"/>
  <c r="S45" i="1"/>
  <c r="U45" i="1"/>
  <c r="W44" i="1"/>
  <c r="T44" i="1"/>
  <c r="V43" i="1"/>
  <c r="W42" i="1"/>
  <c r="V42" i="1"/>
  <c r="U42" i="1"/>
  <c r="S42" i="1"/>
  <c r="R42" i="1"/>
  <c r="V36" i="1"/>
  <c r="W36" i="1"/>
  <c r="R34" i="1"/>
  <c r="T33" i="1"/>
  <c r="V32" i="1"/>
  <c r="W32" i="1"/>
  <c r="T32" i="1"/>
  <c r="S32" i="1"/>
  <c r="W30" i="1"/>
  <c r="V30" i="1"/>
  <c r="U30" i="1"/>
  <c r="S30" i="1"/>
  <c r="R30" i="1"/>
  <c r="W29" i="1"/>
  <c r="S27" i="1"/>
  <c r="V24" i="1"/>
  <c r="W24" i="1"/>
  <c r="V22" i="1"/>
  <c r="U22" i="1"/>
  <c r="R22" i="1"/>
  <c r="V21" i="1"/>
  <c r="U21" i="1"/>
  <c r="V20" i="1"/>
  <c r="W20" i="1"/>
  <c r="T20" i="1"/>
  <c r="S20" i="1"/>
  <c r="U19" i="1"/>
  <c r="W18" i="1"/>
  <c r="V18" i="1"/>
  <c r="U18" i="1"/>
  <c r="S18" i="1"/>
  <c r="R18" i="1"/>
  <c r="W17" i="1"/>
  <c r="V12" i="1"/>
  <c r="W12" i="1"/>
  <c r="V6" i="1"/>
  <c r="V8" i="1"/>
  <c r="V9" i="1"/>
  <c r="D2" i="3"/>
  <c r="E2" i="3" s="1"/>
  <c r="F2" i="3" s="1"/>
  <c r="G2" i="3" s="1"/>
  <c r="H2" i="3" s="1"/>
  <c r="I2" i="3" s="1"/>
  <c r="S3" i="1"/>
  <c r="T3" i="1" s="1"/>
  <c r="U3" i="1" s="1"/>
  <c r="V3" i="1" s="1"/>
  <c r="W3" i="1" s="1"/>
  <c r="R15" i="1" l="1"/>
  <c r="U34" i="1"/>
  <c r="U15" i="1"/>
  <c r="V35" i="1"/>
  <c r="V10" i="1"/>
  <c r="H15" i="3" s="1"/>
  <c r="T23" i="1"/>
  <c r="R46" i="1"/>
  <c r="V38" i="1"/>
  <c r="W10" i="1"/>
  <c r="I15" i="3" s="1"/>
  <c r="U11" i="1"/>
  <c r="R10" i="1"/>
  <c r="D15" i="3" s="1"/>
  <c r="R27" i="1"/>
  <c r="H12" i="3"/>
  <c r="H41" i="3" s="1"/>
  <c r="K3" i="1"/>
  <c r="L3" i="1" s="1"/>
  <c r="M3" i="1" s="1"/>
  <c r="N3" i="1" s="1"/>
  <c r="O3" i="1" s="1"/>
  <c r="P3" i="1" s="1"/>
  <c r="S15" i="1"/>
  <c r="W43" i="1"/>
  <c r="R16" i="1"/>
  <c r="V31" i="1"/>
  <c r="U26" i="1"/>
  <c r="W31" i="1"/>
  <c r="T21" i="1"/>
  <c r="W26" i="1"/>
  <c r="W28" i="1"/>
  <c r="V19" i="1"/>
  <c r="U33" i="1"/>
  <c r="V14" i="1"/>
  <c r="V11" i="1"/>
  <c r="W14" i="1"/>
  <c r="U23" i="1"/>
  <c r="V26" i="1"/>
  <c r="R28" i="1"/>
  <c r="W35" i="1"/>
  <c r="W38" i="1"/>
  <c r="T13" i="1"/>
  <c r="W15" i="1"/>
  <c r="R25" i="1"/>
  <c r="V27" i="1"/>
  <c r="T37" i="1"/>
  <c r="W39" i="1"/>
  <c r="T39" i="1"/>
  <c r="U13" i="1"/>
  <c r="W27" i="1"/>
  <c r="R14" i="1"/>
  <c r="W25" i="1"/>
  <c r="T27" i="1"/>
  <c r="R38" i="1"/>
  <c r="S40" i="1"/>
  <c r="S39" i="1"/>
  <c r="T15" i="1"/>
  <c r="R11" i="1"/>
  <c r="S14" i="1"/>
  <c r="T16" i="1"/>
  <c r="R26" i="1"/>
  <c r="S28" i="1"/>
  <c r="R35" i="1"/>
  <c r="S38" i="1"/>
  <c r="T40" i="1"/>
  <c r="R40" i="1"/>
  <c r="W11" i="1"/>
  <c r="V23" i="1"/>
  <c r="U35" i="1"/>
  <c r="R39" i="1"/>
  <c r="W23" i="1"/>
  <c r="U39" i="1"/>
  <c r="R37" i="1"/>
  <c r="S16" i="1"/>
  <c r="S11" i="1"/>
  <c r="T14" i="1"/>
  <c r="U16" i="1"/>
  <c r="R23" i="1"/>
  <c r="S26" i="1"/>
  <c r="T28" i="1"/>
  <c r="S35" i="1"/>
  <c r="T38" i="1"/>
  <c r="U40" i="1"/>
  <c r="V33" i="1"/>
  <c r="V45" i="1"/>
  <c r="S13" i="1"/>
  <c r="V16" i="1"/>
  <c r="T18" i="1"/>
  <c r="R20" i="1"/>
  <c r="W21" i="1"/>
  <c r="S25" i="1"/>
  <c r="V28" i="1"/>
  <c r="T30" i="1"/>
  <c r="R32" i="1"/>
  <c r="W33" i="1"/>
  <c r="S37" i="1"/>
  <c r="V40" i="1"/>
  <c r="T42" i="1"/>
  <c r="R44" i="1"/>
  <c r="W45" i="1"/>
  <c r="U37" i="1"/>
  <c r="S10" i="1"/>
  <c r="E15" i="3" s="1"/>
  <c r="V13" i="1"/>
  <c r="R17" i="1"/>
  <c r="U20" i="1"/>
  <c r="S22" i="1"/>
  <c r="V25" i="1"/>
  <c r="R29" i="1"/>
  <c r="U32" i="1"/>
  <c r="S34" i="1"/>
  <c r="V37" i="1"/>
  <c r="R41" i="1"/>
  <c r="U44" i="1"/>
  <c r="S46" i="1"/>
  <c r="U25" i="1"/>
  <c r="T10" i="1"/>
  <c r="F15" i="3" s="1"/>
  <c r="R12" i="1"/>
  <c r="W13" i="1"/>
  <c r="S17" i="1"/>
  <c r="T22" i="1"/>
  <c r="R24" i="1"/>
  <c r="S29" i="1"/>
  <c r="T34" i="1"/>
  <c r="R36" i="1"/>
  <c r="S41" i="1"/>
  <c r="V44" i="1"/>
  <c r="T46" i="1"/>
  <c r="T17" i="1"/>
  <c r="R19" i="1"/>
  <c r="T29" i="1"/>
  <c r="R31" i="1"/>
  <c r="S36" i="1"/>
  <c r="T41" i="1"/>
  <c r="R43" i="1"/>
  <c r="U46" i="1"/>
  <c r="U17" i="1"/>
  <c r="S19" i="1"/>
  <c r="T24" i="1"/>
  <c r="U29" i="1"/>
  <c r="S31" i="1"/>
  <c r="V34" i="1"/>
  <c r="T36" i="1"/>
  <c r="U41" i="1"/>
  <c r="S43" i="1"/>
  <c r="V46" i="1"/>
  <c r="U12" i="1"/>
  <c r="V17" i="1"/>
  <c r="T19" i="1"/>
  <c r="R21" i="1"/>
  <c r="U24" i="1"/>
  <c r="V29" i="1"/>
  <c r="T31" i="1"/>
  <c r="R33" i="1"/>
  <c r="U36" i="1"/>
  <c r="V41" i="1"/>
  <c r="T43" i="1"/>
  <c r="R45" i="1"/>
  <c r="S12" i="1"/>
  <c r="S24" i="1"/>
  <c r="T12" i="1"/>
  <c r="W6" i="1"/>
  <c r="R7" i="1"/>
  <c r="S7" i="1"/>
  <c r="T7" i="1"/>
  <c r="W8" i="1"/>
  <c r="W9" i="1"/>
  <c r="R5" i="1"/>
  <c r="S5" i="1"/>
  <c r="U5" i="1"/>
  <c r="U7" i="1"/>
  <c r="W5" i="1"/>
  <c r="W7" i="1"/>
  <c r="R9" i="1"/>
  <c r="R6" i="1"/>
  <c r="R8" i="1"/>
  <c r="S9" i="1"/>
  <c r="S6" i="1"/>
  <c r="S8" i="1"/>
  <c r="T9" i="1"/>
  <c r="T6" i="1"/>
  <c r="T8" i="1"/>
  <c r="U9" i="1"/>
  <c r="U6" i="1"/>
  <c r="U8" i="1"/>
  <c r="T5" i="1"/>
  <c r="F12" i="3" l="1"/>
  <c r="F41" i="3" s="1"/>
  <c r="I12" i="3"/>
  <c r="I41" i="3" s="1"/>
  <c r="G12" i="3"/>
  <c r="G41" i="3" s="1"/>
  <c r="E12" i="3"/>
  <c r="E41" i="3" s="1"/>
  <c r="D12" i="3"/>
  <c r="D41" i="3" s="1"/>
</calcChain>
</file>

<file path=xl/sharedStrings.xml><?xml version="1.0" encoding="utf-8"?>
<sst xmlns="http://schemas.openxmlformats.org/spreadsheetml/2006/main" count="90" uniqueCount="38">
  <si>
    <t>in TEUR</t>
  </si>
  <si>
    <t>B</t>
  </si>
  <si>
    <t>HR Costs</t>
  </si>
  <si>
    <t>Salary</t>
  </si>
  <si>
    <t>Bonus</t>
  </si>
  <si>
    <t>Bonus accrual</t>
  </si>
  <si>
    <t>Other</t>
  </si>
  <si>
    <t>Name</t>
  </si>
  <si>
    <t>Type</t>
  </si>
  <si>
    <t>Start</t>
  </si>
  <si>
    <t>PY</t>
  </si>
  <si>
    <t>FC</t>
  </si>
  <si>
    <t>Basis year</t>
  </si>
  <si>
    <t>Position</t>
  </si>
  <si>
    <t>Department</t>
  </si>
  <si>
    <t>ID</t>
  </si>
  <si>
    <t>Social expenditure</t>
  </si>
  <si>
    <t>is last</t>
  </si>
  <si>
    <t>Donald Duck</t>
  </si>
  <si>
    <t>Scrooge Duck</t>
  </si>
  <si>
    <t>Sales</t>
  </si>
  <si>
    <t>Clerk</t>
  </si>
  <si>
    <t>Management</t>
  </si>
  <si>
    <t>Secretariat</t>
  </si>
  <si>
    <t>FTE</t>
  </si>
  <si>
    <t>Marketing &amp; Design</t>
  </si>
  <si>
    <t xml:space="preserve">Procurement </t>
  </si>
  <si>
    <t>IT &amp; DevOps</t>
  </si>
  <si>
    <t>Finance</t>
  </si>
  <si>
    <t>QM</t>
  </si>
  <si>
    <t>HR</t>
  </si>
  <si>
    <t>Development</t>
  </si>
  <si>
    <t>Support</t>
  </si>
  <si>
    <t>Total</t>
  </si>
  <si>
    <t>Inflation</t>
  </si>
  <si>
    <t>Buffer</t>
  </si>
  <si>
    <t>End</t>
  </si>
  <si>
    <t>HR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</si>
</sst>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%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 applyAlignment="1"/>
    <xf numFmtId="0" fontId="0" fillId="4" borderId="1" xfId="0" applyFill="1" applyBorder="1" applyAlignment="1"/>
    <xf numFmtId="14" fontId="4" fillId="0" borderId="0" xfId="0" applyNumberFormat="1" applyFont="1">
      <alignment vertical="center"/>
    </xf>
    <xf numFmtId="43" fontId="4" fillId="0" borderId="0" xfId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2" xfId="0" applyFont="1" applyBorder="1">
      <alignment vertical="center"/>
    </xf>
    <xf numFmtId="43" fontId="4" fillId="0" borderId="2" xfId="1" applyFont="1" applyBorder="1" applyAlignment="1">
      <alignment vertical="center"/>
    </xf>
    <xf numFmtId="0" fontId="4" fillId="5" borderId="2" xfId="0" applyFont="1" applyFill="1" applyBorder="1">
      <alignment vertical="center"/>
    </xf>
    <xf numFmtId="43" fontId="4" fillId="5" borderId="2" xfId="1" applyFont="1" applyFill="1" applyBorder="1" applyAlignment="1">
      <alignment vertical="center"/>
    </xf>
    <xf numFmtId="1" fontId="3" fillId="2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165" fontId="0" fillId="4" borderId="1" xfId="2" applyNumberFormat="1" applyFont="1" applyFill="1" applyBorder="1" applyAlignment="1"/>
  </cellXfs>
  <cellStyles count="3">
    <cellStyle name="Komma" xfId="1" builtinId="3"/>
    <cellStyle name="Prozent" xfId="2" builtinId="5"/>
    <cellStyle name="Standard" xfId="0" builtinId="0"/>
  </cellStyles>
  <dxfs count="1">
    <dxf>
      <fill>
        <patternFill>
          <bgColor theme="6" tint="0.79998168889431442"/>
        </patternFill>
      </fill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5B9BD5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Overview!$B$2</c:f>
          <c:strCache>
            <c:ptCount val="1"/>
            <c:pt idx="0">
              <c:v>HR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Overview!$B$5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Overview!$D$5:$I$5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F-4513-9D23-2B1F78AFCC1B}"/>
            </c:ext>
          </c:extLst>
        </c:ser>
        <c:ser>
          <c:idx val="1"/>
          <c:order val="1"/>
          <c:tx>
            <c:strRef>
              <c:f>Overview!$B$8</c:f>
              <c:strCache>
                <c:ptCount val="1"/>
                <c:pt idx="0">
                  <c:v>Secretariat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Overview!$D$8:$I$8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F-4513-9D23-2B1F78AFCC1B}"/>
            </c:ext>
          </c:extLst>
        </c:ser>
        <c:ser>
          <c:idx val="2"/>
          <c:order val="2"/>
          <c:tx>
            <c:strRef>
              <c:f>Overview!$B$11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Overview!$D$11:$I$11</c:f>
              <c:numCache>
                <c:formatCode>_(* #,##0.00_);_(* \(#,##0.00\);_(* "-"??_);_(@_)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4.16</c:v>
                </c:pt>
                <c:pt idx="3">
                  <c:v>1.03</c:v>
                </c:pt>
                <c:pt idx="4">
                  <c:v>2.04</c:v>
                </c:pt>
                <c:pt idx="5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F-4513-9D23-2B1F78AFCC1B}"/>
            </c:ext>
          </c:extLst>
        </c:ser>
        <c:ser>
          <c:idx val="3"/>
          <c:order val="3"/>
          <c:tx>
            <c:strRef>
              <c:f>Overview!$B$14</c:f>
              <c:strCache>
                <c:ptCount val="1"/>
                <c:pt idx="0">
                  <c:v>Marketing &amp; Design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Overview!$D$14:$I$14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F-4513-9D23-2B1F78AFCC1B}"/>
            </c:ext>
          </c:extLst>
        </c:ser>
        <c:ser>
          <c:idx val="4"/>
          <c:order val="4"/>
          <c:tx>
            <c:strRef>
              <c:f>Overview!$B$17</c:f>
              <c:strCache>
                <c:ptCount val="1"/>
                <c:pt idx="0">
                  <c:v>Procurement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Overview!$D$17:$I$17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F-4513-9D23-2B1F78AFCC1B}"/>
            </c:ext>
          </c:extLst>
        </c:ser>
        <c:ser>
          <c:idx val="5"/>
          <c:order val="5"/>
          <c:tx>
            <c:strRef>
              <c:f>Overview!$B$20</c:f>
              <c:strCache>
                <c:ptCount val="1"/>
                <c:pt idx="0">
                  <c:v>IT &amp; DevOps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Overview!$D$20:$I$20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F-4513-9D23-2B1F78AFCC1B}"/>
            </c:ext>
          </c:extLst>
        </c:ser>
        <c:ser>
          <c:idx val="6"/>
          <c:order val="6"/>
          <c:tx>
            <c:strRef>
              <c:f>Overview!$B$23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Overview!$D$23:$I$23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F-4513-9D23-2B1F78AFCC1B}"/>
            </c:ext>
          </c:extLst>
        </c:ser>
        <c:ser>
          <c:idx val="7"/>
          <c:order val="7"/>
          <c:tx>
            <c:strRef>
              <c:f>Overview!$B$26</c:f>
              <c:strCache>
                <c:ptCount val="1"/>
                <c:pt idx="0">
                  <c:v>QM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Overview!$D$26:$I$26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3F-4513-9D23-2B1F78AFCC1B}"/>
            </c:ext>
          </c:extLst>
        </c:ser>
        <c:ser>
          <c:idx val="8"/>
          <c:order val="8"/>
          <c:tx>
            <c:strRef>
              <c:f>Overview!$B$29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Overview!$D$29:$I$29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3F-4513-9D23-2B1F78AFCC1B}"/>
            </c:ext>
          </c:extLst>
        </c:ser>
        <c:ser>
          <c:idx val="9"/>
          <c:order val="9"/>
          <c:tx>
            <c:strRef>
              <c:f>Overview!$B$32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Overview!$D$32:$I$32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3F-4513-9D23-2B1F78AFCC1B}"/>
            </c:ext>
          </c:extLst>
        </c:ser>
        <c:ser>
          <c:idx val="10"/>
          <c:order val="10"/>
          <c:tx>
            <c:strRef>
              <c:f>Overview!$B$35</c:f>
              <c:strCache>
                <c:ptCount val="1"/>
                <c:pt idx="0">
                  <c:v>Support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Overview!$D$35:$I$35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3F-4513-9D23-2B1F78AF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901816"/>
        <c:axId val="906900504"/>
      </c:lineChart>
      <c:catAx>
        <c:axId val="90690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6900504"/>
        <c:crosses val="autoZero"/>
        <c:auto val="1"/>
        <c:lblAlgn val="ctr"/>
        <c:lblOffset val="100"/>
        <c:noMultiLvlLbl val="0"/>
      </c:catAx>
      <c:valAx>
        <c:axId val="9069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690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Overview!$B$2</c:f>
          <c:strCache>
            <c:ptCount val="1"/>
            <c:pt idx="0">
              <c:v>HR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HR budget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B7-4F5F-9504-2FCAC2FD1BE4}"/>
              </c:ext>
            </c:extLst>
          </c:dPt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Overview!$D$40:$I$40</c:f>
              <c:numCache>
                <c:formatCode>_(* #,##0.00_);_(* \(#,##0.00\);_(* "-"??_);_(@_)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14.16</c:v>
                </c:pt>
                <c:pt idx="3">
                  <c:v>11.03</c:v>
                </c:pt>
                <c:pt idx="4">
                  <c:v>12.04</c:v>
                </c:pt>
                <c:pt idx="5">
                  <c:v>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F5F-9504-2FCAC2FD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707672"/>
        <c:axId val="1092714232"/>
      </c:barChart>
      <c:lineChart>
        <c:grouping val="standard"/>
        <c:varyColors val="0"/>
        <c:ser>
          <c:idx val="1"/>
          <c:order val="1"/>
          <c:tx>
            <c:strRef>
              <c:f>Overview!$B$41</c:f>
              <c:strCache>
                <c:ptCount val="1"/>
                <c:pt idx="0">
                  <c:v>FTE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multiLvlStrRef>
              <c:f>Overview!$D$2:$I$3</c:f>
              <c:multiLvlStrCache>
                <c:ptCount val="6"/>
                <c:lvl>
                  <c:pt idx="0">
                    <c:v>PY</c:v>
                  </c:pt>
                  <c:pt idx="1">
                    <c:v>FC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2024</c:v>
                  </c:pt>
                  <c:pt idx="4">
                    <c:v>2025</c:v>
                  </c:pt>
                  <c:pt idx="5">
                    <c:v>2026</c:v>
                  </c:pt>
                </c:lvl>
              </c:multiLvlStrCache>
            </c:multiLvlStrRef>
          </c:cat>
          <c:val>
            <c:numRef>
              <c:f>Overview!$D$41:$I$41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7-4F5F-9504-2FCAC2FD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146424"/>
        <c:axId val="462150032"/>
      </c:lineChart>
      <c:catAx>
        <c:axId val="10927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2714232"/>
        <c:crosses val="autoZero"/>
        <c:auto val="1"/>
        <c:lblAlgn val="ctr"/>
        <c:lblOffset val="100"/>
        <c:noMultiLvlLbl val="0"/>
      </c:catAx>
      <c:valAx>
        <c:axId val="10927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2707672"/>
        <c:crosses val="autoZero"/>
        <c:crossBetween val="between"/>
      </c:valAx>
      <c:valAx>
        <c:axId val="462150032"/>
        <c:scaling>
          <c:orientation val="minMax"/>
        </c:scaling>
        <c:delete val="0"/>
        <c:axPos val="r"/>
        <c:title>
          <c:tx>
            <c:strRef>
              <c:f>Overview!$B$41</c:f>
              <c:strCache>
                <c:ptCount val="1"/>
                <c:pt idx="0">
                  <c:v>FTE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146424"/>
        <c:crosses val="max"/>
        <c:crossBetween val="between"/>
      </c:valAx>
      <c:catAx>
        <c:axId val="462146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21500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19</xdr:row>
      <xdr:rowOff>100011</xdr:rowOff>
    </xdr:from>
    <xdr:to>
      <xdr:col>20</xdr:col>
      <xdr:colOff>523875</xdr:colOff>
      <xdr:row>53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5CC088-A7F8-3FE5-6C78-9BEB639FC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</xdr:row>
      <xdr:rowOff>4762</xdr:rowOff>
    </xdr:from>
    <xdr:to>
      <xdr:col>20</xdr:col>
      <xdr:colOff>514349</xdr:colOff>
      <xdr:row>19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BE8D0E-BFB9-569C-40AC-144B9406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2:I41"/>
  <sheetViews>
    <sheetView showGridLines="0" tabSelected="1" workbookViewId="0">
      <selection activeCell="W9" sqref="W9"/>
    </sheetView>
  </sheetViews>
  <sheetFormatPr baseColWidth="10" defaultColWidth="9.140625" defaultRowHeight="12"/>
  <cols>
    <col min="1" max="1" width="9.140625" style="4"/>
    <col min="2" max="2" width="24.140625" style="4" customWidth="1"/>
    <col min="3" max="3" width="2.140625" style="4" customWidth="1"/>
    <col min="4" max="16384" width="9.140625" style="4"/>
  </cols>
  <sheetData>
    <row r="2" spans="2:9">
      <c r="B2" s="15" t="s">
        <v>37</v>
      </c>
      <c r="D2" s="2">
        <f>+Settings!C2</f>
        <v>2021</v>
      </c>
      <c r="E2" s="2">
        <f>D2+1</f>
        <v>2022</v>
      </c>
      <c r="F2" s="2">
        <f>E2+1</f>
        <v>2023</v>
      </c>
      <c r="G2" s="2">
        <f t="shared" ref="G2" si="0">F2+1</f>
        <v>2024</v>
      </c>
      <c r="H2" s="2">
        <f>G2+1</f>
        <v>2025</v>
      </c>
      <c r="I2" s="2">
        <f>H2+1</f>
        <v>2026</v>
      </c>
    </row>
    <row r="3" spans="2:9">
      <c r="B3" s="10" t="s">
        <v>0</v>
      </c>
      <c r="D3" s="3" t="s">
        <v>10</v>
      </c>
      <c r="E3" s="3" t="s">
        <v>11</v>
      </c>
      <c r="F3" s="3" t="s">
        <v>1</v>
      </c>
      <c r="G3" s="3" t="s">
        <v>1</v>
      </c>
      <c r="H3" s="3" t="s">
        <v>1</v>
      </c>
      <c r="I3" s="3" t="s">
        <v>1</v>
      </c>
    </row>
    <row r="5" spans="2:9">
      <c r="B5" s="11" t="s">
        <v>22</v>
      </c>
      <c r="D5" s="12">
        <f>+SUMIF(HR!$B:$B,Overview!$B5,HR!K:K)</f>
        <v>0</v>
      </c>
      <c r="E5" s="12">
        <f>+SUMIF(HR!$B:$B,Overview!$B5,HR!L:L)</f>
        <v>0</v>
      </c>
      <c r="F5" s="12">
        <f>+SUMIF(HR!$B:$B,Overview!$B5,HR!M:M)*(1+Settings!E$7)</f>
        <v>0</v>
      </c>
      <c r="G5" s="12">
        <f>+SUMIF(HR!$B:$B,Overview!$B5,HR!N:N)*(1+Settings!F$7)</f>
        <v>0</v>
      </c>
      <c r="H5" s="12">
        <f>+SUMIF(HR!$B:$B,Overview!$B5,HR!O:O)*(1+Settings!G$7)</f>
        <v>0</v>
      </c>
      <c r="I5" s="12">
        <f>+SUMIF(HR!$B:$B,Overview!$B5,HR!P:P)*(1+Settings!H$7)</f>
        <v>0</v>
      </c>
    </row>
    <row r="6" spans="2:9">
      <c r="B6" s="16" t="s">
        <v>24</v>
      </c>
      <c r="D6" s="8">
        <f>+SUMIFS(HR!$G:$G,HR!$B:$B,Overview!$B5,HR!R:R,"&gt;0")</f>
        <v>0</v>
      </c>
      <c r="E6" s="8">
        <f>+SUMIFS(HR!$G:$G,HR!$B:$B,Overview!$B5,HR!S:S,"&gt;0")</f>
        <v>0</v>
      </c>
      <c r="F6" s="8">
        <f>+SUMIFS(HR!$G:$G,HR!$B:$B,Overview!$B5,HR!T:T,"&gt;0")</f>
        <v>0</v>
      </c>
      <c r="G6" s="8">
        <f>+SUMIFS(HR!$G:$G,HR!$B:$B,Overview!$B5,HR!U:U,"&gt;0")</f>
        <v>0</v>
      </c>
      <c r="H6" s="8">
        <f>+SUMIFS(HR!$G:$G,HR!$B:$B,Overview!$B5,HR!V:V,"&gt;0")</f>
        <v>0</v>
      </c>
      <c r="I6" s="8">
        <f>+SUMIFS(HR!$G:$G,HR!$B:$B,Overview!$B5,HR!W:W,"&gt;0")</f>
        <v>0</v>
      </c>
    </row>
    <row r="7" spans="2:9">
      <c r="D7" s="8"/>
      <c r="E7" s="8"/>
      <c r="F7" s="8"/>
      <c r="G7" s="8"/>
      <c r="H7" s="8"/>
      <c r="I7" s="8"/>
    </row>
    <row r="8" spans="2:9">
      <c r="B8" s="11" t="s">
        <v>23</v>
      </c>
      <c r="D8" s="12">
        <f>+SUMIF(HR!$B:$B,Overview!$B8,HR!K:K)</f>
        <v>0</v>
      </c>
      <c r="E8" s="12">
        <f>+SUMIF(HR!$B:$B,Overview!$B8,HR!L:L)</f>
        <v>0</v>
      </c>
      <c r="F8" s="12">
        <f>+SUMIF(HR!$B:$B,Overview!$B8,HR!M:M)*(1+Settings!E$7)</f>
        <v>0</v>
      </c>
      <c r="G8" s="12">
        <f>+SUMIF(HR!$B:$B,Overview!$B8,HR!N:N)*(1+Settings!F$7)</f>
        <v>0</v>
      </c>
      <c r="H8" s="12">
        <f>+SUMIF(HR!$B:$B,Overview!$B8,HR!O:O)*(1+Settings!G$7)</f>
        <v>0</v>
      </c>
      <c r="I8" s="12">
        <f>+SUMIF(HR!$B:$B,Overview!$B8,HR!P:P)*(1+Settings!H$7)</f>
        <v>0</v>
      </c>
    </row>
    <row r="9" spans="2:9">
      <c r="B9" s="16" t="s">
        <v>24</v>
      </c>
      <c r="D9" s="8">
        <f>+SUMIFS(HR!$G:$G,HR!$B:$B,Overview!$B8,HR!R:R,"&gt;0")</f>
        <v>0</v>
      </c>
      <c r="E9" s="8">
        <f>+SUMIFS(HR!$G:$G,HR!$B:$B,Overview!$B8,HR!S:S,"&gt;0")</f>
        <v>0</v>
      </c>
      <c r="F9" s="8">
        <f>+SUMIFS(HR!$G:$G,HR!$B:$B,Overview!$B8,HR!T:T,"&gt;0")</f>
        <v>0</v>
      </c>
      <c r="G9" s="8">
        <f>+SUMIFS(HR!$G:$G,HR!$B:$B,Overview!$B8,HR!U:U,"&gt;0")</f>
        <v>0</v>
      </c>
      <c r="H9" s="8">
        <f>+SUMIFS(HR!$G:$G,HR!$B:$B,Overview!$B8,HR!V:V,"&gt;0")</f>
        <v>0</v>
      </c>
      <c r="I9" s="8">
        <f>+SUMIFS(HR!$G:$G,HR!$B:$B,Overview!$B8,HR!W:W,"&gt;0")</f>
        <v>0</v>
      </c>
    </row>
    <row r="10" spans="2:9">
      <c r="D10" s="8"/>
      <c r="E10" s="8"/>
      <c r="F10" s="8"/>
      <c r="G10" s="8"/>
      <c r="H10" s="8"/>
      <c r="I10" s="8"/>
    </row>
    <row r="11" spans="2:9">
      <c r="B11" s="11" t="s">
        <v>20</v>
      </c>
      <c r="D11" s="12">
        <f>+SUMIF(HR!$B:$B,Overview!$B11,HR!K:K)</f>
        <v>3</v>
      </c>
      <c r="E11" s="12">
        <f>+SUMIF(HR!$B:$B,Overview!$B11,HR!L:L)</f>
        <v>5</v>
      </c>
      <c r="F11" s="12">
        <f>+SUMIF(HR!$B:$B,Overview!$B11,HR!M:M)*(1+Settings!E$7)</f>
        <v>4.16</v>
      </c>
      <c r="G11" s="12">
        <f>+SUMIF(HR!$B:$B,Overview!$B11,HR!N:N)*(1+Settings!F$7)</f>
        <v>1.03</v>
      </c>
      <c r="H11" s="12">
        <f>+SUMIF(HR!$B:$B,Overview!$B11,HR!O:O)*(1+Settings!G$7)</f>
        <v>2.04</v>
      </c>
      <c r="I11" s="12">
        <f>+SUMIF(HR!$B:$B,Overview!$B11,HR!P:P)*(1+Settings!H$7)</f>
        <v>3.06</v>
      </c>
    </row>
    <row r="12" spans="2:9">
      <c r="B12" s="16" t="s">
        <v>24</v>
      </c>
      <c r="D12" s="8">
        <f>+SUMIFS(HR!$G:$G,HR!$B:$B,Overview!$B11,HR!R:R,"&gt;0")</f>
        <v>1</v>
      </c>
      <c r="E12" s="8">
        <f>+SUMIFS(HR!$G:$G,HR!$B:$B,Overview!$B11,HR!S:S,"&gt;0")</f>
        <v>1</v>
      </c>
      <c r="F12" s="8">
        <f>+SUMIFS(HR!$G:$G,HR!$B:$B,Overview!$B11,HR!T:T,"&gt;0")</f>
        <v>1</v>
      </c>
      <c r="G12" s="8">
        <f>+SUMIFS(HR!$G:$G,HR!$B:$B,Overview!$B11,HR!U:U,"&gt;0")</f>
        <v>1</v>
      </c>
      <c r="H12" s="8">
        <f>+SUMIFS(HR!$G:$G,HR!$B:$B,Overview!$B11,HR!V:V,"&gt;0")</f>
        <v>1</v>
      </c>
      <c r="I12" s="8">
        <f>+SUMIFS(HR!$G:$G,HR!$B:$B,Overview!$B11,HR!W:W,"&gt;0")</f>
        <v>1</v>
      </c>
    </row>
    <row r="13" spans="2:9">
      <c r="D13" s="8"/>
      <c r="E13" s="8"/>
      <c r="F13" s="8"/>
      <c r="G13" s="8"/>
      <c r="H13" s="8"/>
      <c r="I13" s="8"/>
    </row>
    <row r="14" spans="2:9">
      <c r="B14" s="11" t="s">
        <v>25</v>
      </c>
      <c r="D14" s="12">
        <f>+SUMIF(HR!$B:$B,Overview!$B14,HR!K:K)</f>
        <v>0</v>
      </c>
      <c r="E14" s="12">
        <f>+SUMIF(HR!$B:$B,Overview!$B14,HR!L:L)</f>
        <v>4</v>
      </c>
      <c r="F14" s="12">
        <f>+SUMIF(HR!$B:$B,Overview!$B14,HR!M:M)*(1+Settings!E$7)</f>
        <v>0</v>
      </c>
      <c r="G14" s="12">
        <f>+SUMIF(HR!$B:$B,Overview!$B14,HR!N:N)*(1+Settings!F$7)</f>
        <v>0</v>
      </c>
      <c r="H14" s="12">
        <f>+SUMIF(HR!$B:$B,Overview!$B14,HR!O:O)*(1+Settings!G$7)</f>
        <v>0</v>
      </c>
      <c r="I14" s="12">
        <f>+SUMIF(HR!$B:$B,Overview!$B14,HR!P:P)*(1+Settings!H$7)</f>
        <v>0</v>
      </c>
    </row>
    <row r="15" spans="2:9">
      <c r="B15" s="16" t="s">
        <v>24</v>
      </c>
      <c r="D15" s="8">
        <f>+SUMIFS(HR!$G:$G,HR!$B:$B,Overview!$B14,HR!R:R,"&gt;0")</f>
        <v>0</v>
      </c>
      <c r="E15" s="8">
        <f>+SUMIFS(HR!$G:$G,HR!$B:$B,Overview!$B14,HR!S:S,"&gt;0")</f>
        <v>1</v>
      </c>
      <c r="F15" s="8">
        <f>+SUMIFS(HR!$G:$G,HR!$B:$B,Overview!$B14,HR!T:T,"&gt;0")</f>
        <v>0</v>
      </c>
      <c r="G15" s="8">
        <f>+SUMIFS(HR!$G:$G,HR!$B:$B,Overview!$B14,HR!U:U,"&gt;0")</f>
        <v>0</v>
      </c>
      <c r="H15" s="8">
        <f>+SUMIFS(HR!$G:$G,HR!$B:$B,Overview!$B14,HR!V:V,"&gt;0")</f>
        <v>0</v>
      </c>
      <c r="I15" s="8">
        <f>+SUMIFS(HR!$G:$G,HR!$B:$B,Overview!$B14,HR!W:W,"&gt;0")</f>
        <v>0</v>
      </c>
    </row>
    <row r="16" spans="2:9">
      <c r="D16" s="8"/>
      <c r="E16" s="8"/>
      <c r="F16" s="8"/>
      <c r="G16" s="8"/>
      <c r="H16" s="8"/>
      <c r="I16" s="8"/>
    </row>
    <row r="17" spans="2:9">
      <c r="B17" s="11" t="s">
        <v>26</v>
      </c>
      <c r="D17" s="12">
        <f>+SUMIF(HR!$B:$B,Overview!$B17,HR!K:K)</f>
        <v>0</v>
      </c>
      <c r="E17" s="12">
        <f>+SUMIF(HR!$B:$B,Overview!$B17,HR!L:L)</f>
        <v>0</v>
      </c>
      <c r="F17" s="12">
        <f>+SUMIF(HR!$B:$B,Overview!$B17,HR!M:M)*(1+Settings!E$7)</f>
        <v>0</v>
      </c>
      <c r="G17" s="12">
        <f>+SUMIF(HR!$B:$B,Overview!$B17,HR!N:N)*(1+Settings!F$7)</f>
        <v>0</v>
      </c>
      <c r="H17" s="12">
        <f>+SUMIF(HR!$B:$B,Overview!$B17,HR!O:O)*(1+Settings!G$7)</f>
        <v>0</v>
      </c>
      <c r="I17" s="12">
        <f>+SUMIF(HR!$B:$B,Overview!$B17,HR!P:P)*(1+Settings!H$7)</f>
        <v>0</v>
      </c>
    </row>
    <row r="18" spans="2:9">
      <c r="B18" s="16" t="s">
        <v>24</v>
      </c>
      <c r="D18" s="8">
        <f>+SUMIFS(HR!$G:$G,HR!$B:$B,Overview!$B17,HR!R:R,"&gt;0")</f>
        <v>0</v>
      </c>
      <c r="E18" s="8">
        <f>+SUMIFS(HR!$G:$G,HR!$B:$B,Overview!$B17,HR!S:S,"&gt;0")</f>
        <v>0</v>
      </c>
      <c r="F18" s="8">
        <f>+SUMIFS(HR!$G:$G,HR!$B:$B,Overview!$B17,HR!T:T,"&gt;0")</f>
        <v>0</v>
      </c>
      <c r="G18" s="8">
        <f>+SUMIFS(HR!$G:$G,HR!$B:$B,Overview!$B17,HR!U:U,"&gt;0")</f>
        <v>0</v>
      </c>
      <c r="H18" s="8">
        <f>+SUMIFS(HR!$G:$G,HR!$B:$B,Overview!$B17,HR!V:V,"&gt;0")</f>
        <v>0</v>
      </c>
      <c r="I18" s="8">
        <f>+SUMIFS(HR!$G:$G,HR!$B:$B,Overview!$B17,HR!W:W,"&gt;0")</f>
        <v>0</v>
      </c>
    </row>
    <row r="19" spans="2:9">
      <c r="D19" s="8"/>
      <c r="E19" s="8"/>
      <c r="F19" s="8"/>
      <c r="G19" s="8"/>
      <c r="H19" s="8"/>
      <c r="I19" s="8"/>
    </row>
    <row r="20" spans="2:9">
      <c r="B20" s="11" t="s">
        <v>27</v>
      </c>
      <c r="D20" s="12">
        <f>+SUMIF(HR!$B:$B,Overview!$B20,HR!K:K)</f>
        <v>0</v>
      </c>
      <c r="E20" s="12">
        <f>+SUMIF(HR!$B:$B,Overview!$B20,HR!L:L)</f>
        <v>0</v>
      </c>
      <c r="F20" s="12">
        <f>+SUMIF(HR!$B:$B,Overview!$B20,HR!M:M)*(1+Settings!E$7)</f>
        <v>0</v>
      </c>
      <c r="G20" s="12">
        <f>+SUMIF(HR!$B:$B,Overview!$B20,HR!N:N)*(1+Settings!F$7)</f>
        <v>0</v>
      </c>
      <c r="H20" s="12">
        <f>+SUMIF(HR!$B:$B,Overview!$B20,HR!O:O)*(1+Settings!G$7)</f>
        <v>0</v>
      </c>
      <c r="I20" s="12">
        <f>+SUMIF(HR!$B:$B,Overview!$B20,HR!P:P)*(1+Settings!H$7)</f>
        <v>0</v>
      </c>
    </row>
    <row r="21" spans="2:9">
      <c r="B21" s="16" t="s">
        <v>24</v>
      </c>
      <c r="D21" s="8">
        <f>+SUMIFS(HR!$G:$G,HR!$B:$B,Overview!$B20,HR!R:R,"&gt;0")</f>
        <v>0</v>
      </c>
      <c r="E21" s="8">
        <f>+SUMIFS(HR!$G:$G,HR!$B:$B,Overview!$B20,HR!S:S,"&gt;0")</f>
        <v>0</v>
      </c>
      <c r="F21" s="8">
        <f>+SUMIFS(HR!$G:$G,HR!$B:$B,Overview!$B20,HR!T:T,"&gt;0")</f>
        <v>0</v>
      </c>
      <c r="G21" s="8">
        <f>+SUMIFS(HR!$G:$G,HR!$B:$B,Overview!$B20,HR!U:U,"&gt;0")</f>
        <v>0</v>
      </c>
      <c r="H21" s="8">
        <f>+SUMIFS(HR!$G:$G,HR!$B:$B,Overview!$B20,HR!V:V,"&gt;0")</f>
        <v>0</v>
      </c>
      <c r="I21" s="8">
        <f>+SUMIFS(HR!$G:$G,HR!$B:$B,Overview!$B20,HR!W:W,"&gt;0")</f>
        <v>0</v>
      </c>
    </row>
    <row r="22" spans="2:9">
      <c r="D22" s="8"/>
      <c r="E22" s="8"/>
      <c r="F22" s="8"/>
      <c r="G22" s="8"/>
      <c r="H22" s="8"/>
      <c r="I22" s="8"/>
    </row>
    <row r="23" spans="2:9">
      <c r="B23" s="11" t="s">
        <v>28</v>
      </c>
      <c r="D23" s="12">
        <f>+SUMIF(HR!$B:$B,Overview!$B23,HR!K:K)</f>
        <v>0</v>
      </c>
      <c r="E23" s="12">
        <f>+SUMIF(HR!$B:$B,Overview!$B23,HR!L:L)</f>
        <v>0</v>
      </c>
      <c r="F23" s="12">
        <f>+SUMIF(HR!$B:$B,Overview!$B23,HR!M:M)*(1+Settings!E$7)</f>
        <v>0</v>
      </c>
      <c r="G23" s="12">
        <f>+SUMIF(HR!$B:$B,Overview!$B23,HR!N:N)*(1+Settings!F$7)</f>
        <v>0</v>
      </c>
      <c r="H23" s="12">
        <f>+SUMIF(HR!$B:$B,Overview!$B23,HR!O:O)*(1+Settings!G$7)</f>
        <v>0</v>
      </c>
      <c r="I23" s="12">
        <f>+SUMIF(HR!$B:$B,Overview!$B23,HR!P:P)*(1+Settings!H$7)</f>
        <v>0</v>
      </c>
    </row>
    <row r="24" spans="2:9">
      <c r="B24" s="16" t="s">
        <v>24</v>
      </c>
      <c r="D24" s="8">
        <f>+SUMIFS(HR!$G:$G,HR!$B:$B,Overview!$B23,HR!R:R,"&gt;0")</f>
        <v>0</v>
      </c>
      <c r="E24" s="8">
        <f>+SUMIFS(HR!$G:$G,HR!$B:$B,Overview!$B23,HR!S:S,"&gt;0")</f>
        <v>0</v>
      </c>
      <c r="F24" s="8">
        <f>+SUMIFS(HR!$G:$G,HR!$B:$B,Overview!$B23,HR!T:T,"&gt;0")</f>
        <v>0</v>
      </c>
      <c r="G24" s="8">
        <f>+SUMIFS(HR!$G:$G,HR!$B:$B,Overview!$B23,HR!U:U,"&gt;0")</f>
        <v>0</v>
      </c>
      <c r="H24" s="8">
        <f>+SUMIFS(HR!$G:$G,HR!$B:$B,Overview!$B23,HR!V:V,"&gt;0")</f>
        <v>0</v>
      </c>
      <c r="I24" s="8">
        <f>+SUMIFS(HR!$G:$G,HR!$B:$B,Overview!$B23,HR!W:W,"&gt;0")</f>
        <v>0</v>
      </c>
    </row>
    <row r="25" spans="2:9">
      <c r="D25" s="8"/>
      <c r="E25" s="8"/>
      <c r="F25" s="8"/>
      <c r="G25" s="8"/>
      <c r="H25" s="8"/>
      <c r="I25" s="8"/>
    </row>
    <row r="26" spans="2:9">
      <c r="B26" s="11" t="s">
        <v>29</v>
      </c>
      <c r="D26" s="12">
        <f>+SUMIF(HR!$B:$B,Overview!$B26,HR!K:K)</f>
        <v>0</v>
      </c>
      <c r="E26" s="12">
        <f>+SUMIF(HR!$B:$B,Overview!$B26,HR!L:L)</f>
        <v>0</v>
      </c>
      <c r="F26" s="12">
        <f>+SUMIF(HR!$B:$B,Overview!$B26,HR!M:M)*(1+Settings!E$7)</f>
        <v>0</v>
      </c>
      <c r="G26" s="12">
        <f>+SUMIF(HR!$B:$B,Overview!$B26,HR!N:N)*(1+Settings!F$7)</f>
        <v>0</v>
      </c>
      <c r="H26" s="12">
        <f>+SUMIF(HR!$B:$B,Overview!$B26,HR!O:O)*(1+Settings!G$7)</f>
        <v>0</v>
      </c>
      <c r="I26" s="12">
        <f>+SUMIF(HR!$B:$B,Overview!$B26,HR!P:P)*(1+Settings!H$7)</f>
        <v>0</v>
      </c>
    </row>
    <row r="27" spans="2:9">
      <c r="B27" s="16" t="s">
        <v>24</v>
      </c>
      <c r="D27" s="8">
        <f>+SUMIFS(HR!$G:$G,HR!$B:$B,Overview!$B26,HR!R:R,"&gt;0")</f>
        <v>0</v>
      </c>
      <c r="E27" s="8">
        <f>+SUMIFS(HR!$G:$G,HR!$B:$B,Overview!$B26,HR!S:S,"&gt;0")</f>
        <v>0</v>
      </c>
      <c r="F27" s="8">
        <f>+SUMIFS(HR!$G:$G,HR!$B:$B,Overview!$B26,HR!T:T,"&gt;0")</f>
        <v>0</v>
      </c>
      <c r="G27" s="8">
        <f>+SUMIFS(HR!$G:$G,HR!$B:$B,Overview!$B26,HR!U:U,"&gt;0")</f>
        <v>0</v>
      </c>
      <c r="H27" s="8">
        <f>+SUMIFS(HR!$G:$G,HR!$B:$B,Overview!$B26,HR!V:V,"&gt;0")</f>
        <v>0</v>
      </c>
      <c r="I27" s="8">
        <f>+SUMIFS(HR!$G:$G,HR!$B:$B,Overview!$B26,HR!W:W,"&gt;0")</f>
        <v>0</v>
      </c>
    </row>
    <row r="28" spans="2:9">
      <c r="D28" s="8"/>
      <c r="E28" s="8"/>
      <c r="F28" s="8"/>
      <c r="G28" s="8"/>
      <c r="H28" s="8"/>
      <c r="I28" s="8"/>
    </row>
    <row r="29" spans="2:9">
      <c r="B29" s="11" t="s">
        <v>30</v>
      </c>
      <c r="D29" s="12">
        <f>+SUMIF(HR!$B:$B,Overview!$B29,HR!K:K)</f>
        <v>0</v>
      </c>
      <c r="E29" s="12">
        <f>+SUMIF(HR!$B:$B,Overview!$B29,HR!L:L)</f>
        <v>0</v>
      </c>
      <c r="F29" s="12">
        <f>+SUMIF(HR!$B:$B,Overview!$B29,HR!M:M)*(1+Settings!E$7)</f>
        <v>0</v>
      </c>
      <c r="G29" s="12">
        <f>+SUMIF(HR!$B:$B,Overview!$B29,HR!N:N)*(1+Settings!F$7)</f>
        <v>0</v>
      </c>
      <c r="H29" s="12">
        <f>+SUMIF(HR!$B:$B,Overview!$B29,HR!O:O)*(1+Settings!G$7)</f>
        <v>0</v>
      </c>
      <c r="I29" s="12">
        <f>+SUMIF(HR!$B:$B,Overview!$B29,HR!P:P)*(1+Settings!H$7)</f>
        <v>0</v>
      </c>
    </row>
    <row r="30" spans="2:9">
      <c r="B30" s="16" t="s">
        <v>24</v>
      </c>
      <c r="D30" s="8">
        <f>+SUMIFS(HR!$G:$G,HR!$B:$B,Overview!$B29,HR!R:R,"&gt;0")</f>
        <v>0</v>
      </c>
      <c r="E30" s="8">
        <f>+SUMIFS(HR!$G:$G,HR!$B:$B,Overview!$B29,HR!S:S,"&gt;0")</f>
        <v>0</v>
      </c>
      <c r="F30" s="8">
        <f>+SUMIFS(HR!$G:$G,HR!$B:$B,Overview!$B29,HR!T:T,"&gt;0")</f>
        <v>0</v>
      </c>
      <c r="G30" s="8">
        <f>+SUMIFS(HR!$G:$G,HR!$B:$B,Overview!$B29,HR!U:U,"&gt;0")</f>
        <v>0</v>
      </c>
      <c r="H30" s="8">
        <f>+SUMIFS(HR!$G:$G,HR!$B:$B,Overview!$B29,HR!V:V,"&gt;0")</f>
        <v>0</v>
      </c>
      <c r="I30" s="8">
        <f>+SUMIFS(HR!$G:$G,HR!$B:$B,Overview!$B29,HR!W:W,"&gt;0")</f>
        <v>0</v>
      </c>
    </row>
    <row r="31" spans="2:9">
      <c r="D31" s="8"/>
      <c r="E31" s="8"/>
      <c r="F31" s="8"/>
      <c r="G31" s="8"/>
      <c r="H31" s="8"/>
      <c r="I31" s="8"/>
    </row>
    <row r="32" spans="2:9">
      <c r="B32" s="11" t="s">
        <v>31</v>
      </c>
      <c r="D32" s="12">
        <f>+SUMIF(HR!$B:$B,Overview!$B32,HR!K:K)</f>
        <v>0</v>
      </c>
      <c r="E32" s="12">
        <f>+SUMIF(HR!$B:$B,Overview!$B32,HR!L:L)</f>
        <v>0</v>
      </c>
      <c r="F32" s="12">
        <f>+SUMIF(HR!$B:$B,Overview!$B32,HR!M:M)*(1+Settings!E$7)</f>
        <v>0</v>
      </c>
      <c r="G32" s="12">
        <f>+SUMIF(HR!$B:$B,Overview!$B32,HR!N:N)*(1+Settings!F$7)</f>
        <v>0</v>
      </c>
      <c r="H32" s="12">
        <f>+SUMIF(HR!$B:$B,Overview!$B32,HR!O:O)*(1+Settings!G$7)</f>
        <v>0</v>
      </c>
      <c r="I32" s="12">
        <f>+SUMIF(HR!$B:$B,Overview!$B32,HR!P:P)*(1+Settings!H$7)</f>
        <v>0</v>
      </c>
    </row>
    <row r="33" spans="2:9">
      <c r="B33" s="16" t="s">
        <v>24</v>
      </c>
      <c r="D33" s="8">
        <f>+SUMIFS(HR!$G:$G,HR!$B:$B,Overview!$B32,HR!R:R,"&gt;0")</f>
        <v>0</v>
      </c>
      <c r="E33" s="8">
        <f>+SUMIFS(HR!$G:$G,HR!$B:$B,Overview!$B32,HR!S:S,"&gt;0")</f>
        <v>0</v>
      </c>
      <c r="F33" s="8">
        <f>+SUMIFS(HR!$G:$G,HR!$B:$B,Overview!$B32,HR!T:T,"&gt;0")</f>
        <v>0</v>
      </c>
      <c r="G33" s="8">
        <f>+SUMIFS(HR!$G:$G,HR!$B:$B,Overview!$B32,HR!U:U,"&gt;0")</f>
        <v>0</v>
      </c>
      <c r="H33" s="8">
        <f>+SUMIFS(HR!$G:$G,HR!$B:$B,Overview!$B32,HR!V:V,"&gt;0")</f>
        <v>0</v>
      </c>
      <c r="I33" s="8">
        <f>+SUMIFS(HR!$G:$G,HR!$B:$B,Overview!$B32,HR!W:W,"&gt;0")</f>
        <v>0</v>
      </c>
    </row>
    <row r="34" spans="2:9">
      <c r="D34" s="8"/>
      <c r="E34" s="8"/>
      <c r="F34" s="8"/>
      <c r="G34" s="8"/>
      <c r="H34" s="8"/>
      <c r="I34" s="8"/>
    </row>
    <row r="35" spans="2:9">
      <c r="B35" s="11" t="s">
        <v>32</v>
      </c>
      <c r="D35" s="12">
        <f>+SUMIF(HR!$B:$B,Overview!$B35,HR!K:K)</f>
        <v>0</v>
      </c>
      <c r="E35" s="12">
        <f>+SUMIF(HR!$B:$B,Overview!$B35,HR!L:L)</f>
        <v>0</v>
      </c>
      <c r="F35" s="12">
        <f>+SUMIF(HR!$B:$B,Overview!$B35,HR!M:M)*(1+Settings!E$7)</f>
        <v>0</v>
      </c>
      <c r="G35" s="12">
        <f>+SUMIF(HR!$B:$B,Overview!$B35,HR!N:N)*(1+Settings!F$7)</f>
        <v>0</v>
      </c>
      <c r="H35" s="12">
        <f>+SUMIF(HR!$B:$B,Overview!$B35,HR!O:O)*(1+Settings!G$7)</f>
        <v>0</v>
      </c>
      <c r="I35" s="12">
        <f>+SUMIF(HR!$B:$B,Overview!$B35,HR!P:P)*(1+Settings!H$7)</f>
        <v>0</v>
      </c>
    </row>
    <row r="36" spans="2:9">
      <c r="B36" s="16" t="s">
        <v>24</v>
      </c>
      <c r="D36" s="8">
        <f>+SUMIFS(HR!$G:$G,HR!$B:$B,Overview!$B35,HR!R:R,"&gt;0")</f>
        <v>0</v>
      </c>
      <c r="E36" s="8">
        <f>+SUMIFS(HR!$G:$G,HR!$B:$B,Overview!$B35,HR!S:S,"&gt;0")</f>
        <v>0</v>
      </c>
      <c r="F36" s="8">
        <f>+SUMIFS(HR!$G:$G,HR!$B:$B,Overview!$B35,HR!T:T,"&gt;0")</f>
        <v>0</v>
      </c>
      <c r="G36" s="8">
        <f>+SUMIFS(HR!$G:$G,HR!$B:$B,Overview!$B35,HR!U:U,"&gt;0")</f>
        <v>0</v>
      </c>
      <c r="H36" s="8">
        <f>+SUMIFS(HR!$G:$G,HR!$B:$B,Overview!$B35,HR!V:V,"&gt;0")</f>
        <v>0</v>
      </c>
      <c r="I36" s="8">
        <f>+SUMIFS(HR!$G:$G,HR!$B:$B,Overview!$B35,HR!W:W,"&gt;0")</f>
        <v>0</v>
      </c>
    </row>
    <row r="37" spans="2:9">
      <c r="B37" s="16"/>
      <c r="D37" s="8"/>
      <c r="E37" s="8"/>
      <c r="F37" s="8"/>
      <c r="G37" s="8"/>
      <c r="H37" s="8"/>
      <c r="I37" s="8"/>
    </row>
    <row r="38" spans="2:9">
      <c r="B38" s="11" t="s">
        <v>6</v>
      </c>
      <c r="D38" s="12">
        <f>+Settings!C9</f>
        <v>0</v>
      </c>
      <c r="E38" s="12">
        <f>+Settings!D9</f>
        <v>0</v>
      </c>
      <c r="F38" s="12">
        <f>+Settings!E9</f>
        <v>10</v>
      </c>
      <c r="G38" s="12">
        <f>+Settings!F9</f>
        <v>10</v>
      </c>
      <c r="H38" s="12">
        <f>+Settings!G9</f>
        <v>10</v>
      </c>
      <c r="I38" s="12">
        <f>+Settings!H9</f>
        <v>10</v>
      </c>
    </row>
    <row r="39" spans="2:9">
      <c r="D39" s="8"/>
      <c r="E39" s="8"/>
      <c r="F39" s="8"/>
      <c r="G39" s="8"/>
      <c r="H39" s="8"/>
      <c r="I39" s="8"/>
    </row>
    <row r="40" spans="2:9">
      <c r="B40" s="13" t="s">
        <v>33</v>
      </c>
      <c r="D40" s="14">
        <f>+D35+D32+D29+D26+D23+D20+D17+D14+D11+D8+D5+D38</f>
        <v>3</v>
      </c>
      <c r="E40" s="14">
        <f t="shared" ref="E40:I40" si="1">+E35+E32+E29+E26+E23+E20+E17+E14+E11+E8+E5+E38</f>
        <v>9</v>
      </c>
      <c r="F40" s="14">
        <f t="shared" si="1"/>
        <v>14.16</v>
      </c>
      <c r="G40" s="14">
        <f t="shared" si="1"/>
        <v>11.03</v>
      </c>
      <c r="H40" s="14">
        <f t="shared" si="1"/>
        <v>12.04</v>
      </c>
      <c r="I40" s="14">
        <f t="shared" si="1"/>
        <v>13.06</v>
      </c>
    </row>
    <row r="41" spans="2:9">
      <c r="B41" s="16" t="s">
        <v>24</v>
      </c>
      <c r="D41" s="8">
        <f>+D36+D33+D30+D27+D24+D21+D18+D15+D12+D9+D6</f>
        <v>1</v>
      </c>
      <c r="E41" s="8">
        <f t="shared" ref="E41:H41" si="2">+E36+E33+E30+E27+E24+E21+E18+E15+E12+E9+E6</f>
        <v>2</v>
      </c>
      <c r="F41" s="8">
        <f t="shared" si="2"/>
        <v>1</v>
      </c>
      <c r="G41" s="8">
        <f t="shared" si="2"/>
        <v>1</v>
      </c>
      <c r="H41" s="8">
        <f t="shared" si="2"/>
        <v>1</v>
      </c>
      <c r="I41" s="8">
        <f t="shared" ref="I41" si="3">+I36+I33+I30+I27+I24+I21+I18+I15+I12+I9+I6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B2:H9"/>
  <sheetViews>
    <sheetView workbookViewId="0">
      <selection activeCell="G14" sqref="G14"/>
    </sheetView>
  </sheetViews>
  <sheetFormatPr baseColWidth="10" defaultColWidth="11.42578125" defaultRowHeight="15"/>
  <cols>
    <col min="1" max="1" width="11.42578125" style="5"/>
    <col min="2" max="2" width="15.42578125" style="5" bestFit="1" customWidth="1"/>
    <col min="3" max="16384" width="11.42578125" style="5"/>
  </cols>
  <sheetData>
    <row r="2" spans="2:8">
      <c r="B2" s="5" t="s">
        <v>12</v>
      </c>
      <c r="C2" s="6">
        <v>2021</v>
      </c>
    </row>
    <row r="4" spans="2:8">
      <c r="C4" s="2">
        <f>+Settings!C2</f>
        <v>2021</v>
      </c>
      <c r="D4" s="2">
        <f>C4+1</f>
        <v>2022</v>
      </c>
      <c r="E4" s="2">
        <f>D4+1</f>
        <v>2023</v>
      </c>
      <c r="F4" s="2">
        <f>E4+1</f>
        <v>2024</v>
      </c>
      <c r="G4" s="2">
        <f>F4+1</f>
        <v>2025</v>
      </c>
      <c r="H4" s="2">
        <f>G4+1</f>
        <v>2026</v>
      </c>
    </row>
    <row r="5" spans="2:8">
      <c r="B5" s="10" t="s">
        <v>0</v>
      </c>
      <c r="C5" s="3" t="s">
        <v>10</v>
      </c>
      <c r="D5" s="3" t="s">
        <v>11</v>
      </c>
      <c r="E5" s="3" t="s">
        <v>1</v>
      </c>
      <c r="F5" s="3" t="s">
        <v>1</v>
      </c>
      <c r="G5" s="3" t="s">
        <v>1</v>
      </c>
      <c r="H5" s="3" t="s">
        <v>1</v>
      </c>
    </row>
    <row r="7" spans="2:8">
      <c r="B7" s="5" t="s">
        <v>34</v>
      </c>
      <c r="E7" s="17">
        <v>0.04</v>
      </c>
      <c r="F7" s="17">
        <v>0.03</v>
      </c>
      <c r="G7" s="17">
        <v>0.02</v>
      </c>
      <c r="H7" s="17">
        <v>0.02</v>
      </c>
    </row>
    <row r="9" spans="2:8">
      <c r="B9" s="5" t="s">
        <v>35</v>
      </c>
      <c r="E9" s="6">
        <v>10</v>
      </c>
      <c r="F9" s="6">
        <v>10</v>
      </c>
      <c r="G9" s="6">
        <v>10</v>
      </c>
      <c r="H9" s="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B2:Y46"/>
  <sheetViews>
    <sheetView showGridLines="0" workbookViewId="0">
      <selection activeCell="P12" sqref="P12"/>
    </sheetView>
  </sheetViews>
  <sheetFormatPr baseColWidth="10" defaultColWidth="9.140625" defaultRowHeight="12"/>
  <cols>
    <col min="1" max="1" width="9.140625" style="4"/>
    <col min="2" max="2" width="16.42578125" style="4" bestFit="1" customWidth="1"/>
    <col min="3" max="3" width="7.5703125" style="4" bestFit="1" customWidth="1"/>
    <col min="4" max="4" width="2.5703125" style="4" bestFit="1" customWidth="1"/>
    <col min="5" max="5" width="14.140625" style="4" bestFit="1" customWidth="1"/>
    <col min="6" max="6" width="15.5703125" style="4" bestFit="1" customWidth="1"/>
    <col min="7" max="7" width="3.85546875" style="4" bestFit="1" customWidth="1"/>
    <col min="8" max="8" width="9.85546875" style="4" bestFit="1" customWidth="1"/>
    <col min="9" max="9" width="9.85546875" style="4" customWidth="1"/>
    <col min="10" max="10" width="2.140625" style="4" customWidth="1"/>
    <col min="11" max="16" width="9.140625" style="4"/>
    <col min="17" max="17" width="2.140625" style="4" customWidth="1"/>
    <col min="18" max="23" width="9.140625" style="4"/>
    <col min="24" max="24" width="2.140625" style="4" customWidth="1"/>
    <col min="25" max="16384" width="9.140625" style="4"/>
  </cols>
  <sheetData>
    <row r="2" spans="2:25">
      <c r="B2" s="1" t="s">
        <v>2</v>
      </c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R2" s="1"/>
      <c r="S2" s="1"/>
      <c r="T2" s="1"/>
      <c r="U2" s="1"/>
      <c r="V2" s="1"/>
      <c r="W2" s="1"/>
    </row>
    <row r="3" spans="2:25">
      <c r="B3" s="1" t="s">
        <v>0</v>
      </c>
      <c r="C3" s="1"/>
      <c r="D3" s="1"/>
      <c r="E3" s="1"/>
      <c r="F3" s="1"/>
      <c r="G3" s="1"/>
      <c r="H3" s="1"/>
      <c r="I3" s="1"/>
      <c r="K3" s="2">
        <f>+Overview!D2</f>
        <v>2021</v>
      </c>
      <c r="L3" s="2">
        <f>K3+1</f>
        <v>2022</v>
      </c>
      <c r="M3" s="2">
        <f>L3+1</f>
        <v>2023</v>
      </c>
      <c r="N3" s="2">
        <f t="shared" ref="N3" si="0">M3+1</f>
        <v>2024</v>
      </c>
      <c r="O3" s="2">
        <f>N3+1</f>
        <v>2025</v>
      </c>
      <c r="P3" s="2">
        <f>O3+1</f>
        <v>2026</v>
      </c>
      <c r="R3" s="2">
        <v>2021</v>
      </c>
      <c r="S3" s="2">
        <f>R3+1</f>
        <v>2022</v>
      </c>
      <c r="T3" s="2">
        <f>S3+1</f>
        <v>2023</v>
      </c>
      <c r="U3" s="2">
        <f t="shared" ref="U3" si="1">T3+1</f>
        <v>2024</v>
      </c>
      <c r="V3" s="2">
        <f>U3+1</f>
        <v>2025</v>
      </c>
      <c r="W3" s="2">
        <f>V3+1</f>
        <v>2026</v>
      </c>
    </row>
    <row r="4" spans="2:25">
      <c r="B4" s="1" t="s">
        <v>14</v>
      </c>
      <c r="C4" s="1" t="s">
        <v>13</v>
      </c>
      <c r="D4" s="1" t="s">
        <v>15</v>
      </c>
      <c r="E4" s="1" t="s">
        <v>7</v>
      </c>
      <c r="F4" s="1" t="s">
        <v>8</v>
      </c>
      <c r="G4" s="1" t="s">
        <v>24</v>
      </c>
      <c r="H4" s="1" t="s">
        <v>9</v>
      </c>
      <c r="I4" s="1" t="s">
        <v>36</v>
      </c>
      <c r="K4" s="3" t="s">
        <v>10</v>
      </c>
      <c r="L4" s="3" t="s">
        <v>11</v>
      </c>
      <c r="M4" s="3" t="s">
        <v>1</v>
      </c>
      <c r="N4" s="3" t="s">
        <v>1</v>
      </c>
      <c r="O4" s="3" t="s">
        <v>1</v>
      </c>
      <c r="P4" s="3" t="s">
        <v>1</v>
      </c>
      <c r="R4" s="3" t="s">
        <v>10</v>
      </c>
      <c r="S4" s="3" t="s">
        <v>11</v>
      </c>
      <c r="T4" s="3" t="s">
        <v>1</v>
      </c>
      <c r="U4" s="3" t="s">
        <v>1</v>
      </c>
      <c r="V4" s="3" t="s">
        <v>1</v>
      </c>
      <c r="W4" s="3" t="s">
        <v>1</v>
      </c>
      <c r="Y4" s="2" t="s">
        <v>17</v>
      </c>
    </row>
    <row r="5" spans="2:25">
      <c r="B5" s="4" t="s">
        <v>20</v>
      </c>
      <c r="C5" s="4" t="s">
        <v>21</v>
      </c>
      <c r="D5" s="4">
        <v>1</v>
      </c>
      <c r="E5" s="4" t="s">
        <v>18</v>
      </c>
      <c r="F5" s="4" t="s">
        <v>3</v>
      </c>
      <c r="G5" s="4">
        <v>1</v>
      </c>
      <c r="H5" s="7">
        <v>44562</v>
      </c>
      <c r="I5" s="7">
        <v>109574</v>
      </c>
      <c r="K5" s="9"/>
      <c r="L5" s="9"/>
      <c r="M5" s="9"/>
      <c r="N5" s="9"/>
      <c r="O5" s="9"/>
      <c r="P5" s="9"/>
      <c r="R5" s="9" t="str">
        <f>+IF($Y5=1,SUMIF($D:$D,$D5,K:K),"")</f>
        <v/>
      </c>
      <c r="S5" s="9" t="str">
        <f t="shared" ref="S5:S8" si="2">+IF($Y5=1,SUMIF($D:$D,$D5,L:L),"")</f>
        <v/>
      </c>
      <c r="T5" s="9" t="str">
        <f t="shared" ref="T5:T8" si="3">+IF($Y5=1,SUMIF($D:$D,$D5,M:M),"")</f>
        <v/>
      </c>
      <c r="U5" s="9" t="str">
        <f t="shared" ref="U5:U8" si="4">+IF($Y5=1,SUMIF($D:$D,$D5,N:N),"")</f>
        <v/>
      </c>
      <c r="V5" s="9" t="str">
        <f t="shared" ref="V5:V8" si="5">+IF($Y5=1,SUMIF($D:$D,$D5,O:O),"")</f>
        <v/>
      </c>
      <c r="W5" s="9" t="str">
        <f t="shared" ref="W5:W8" si="6">+IF($Y5=1,SUMIF($D:$D,$D5,P:P),"")</f>
        <v/>
      </c>
      <c r="Y5" s="4">
        <f>+IF(AND(D5&lt;&gt;"",ISERROR(VLOOKUP(D5,D6:$E$1000,1,FALSE))),1,0)</f>
        <v>0</v>
      </c>
    </row>
    <row r="6" spans="2:25">
      <c r="B6" s="4" t="s">
        <v>20</v>
      </c>
      <c r="C6" s="4" t="s">
        <v>21</v>
      </c>
      <c r="D6" s="4">
        <v>1</v>
      </c>
      <c r="E6" s="4" t="s">
        <v>18</v>
      </c>
      <c r="F6" s="4" t="s">
        <v>4</v>
      </c>
      <c r="G6" s="4">
        <v>1</v>
      </c>
      <c r="H6" s="7">
        <v>44562</v>
      </c>
      <c r="I6" s="7">
        <v>109574</v>
      </c>
      <c r="K6" s="9">
        <v>1</v>
      </c>
      <c r="L6" s="9">
        <v>5</v>
      </c>
      <c r="M6" s="9">
        <v>4</v>
      </c>
      <c r="N6" s="9">
        <v>1</v>
      </c>
      <c r="O6" s="9">
        <v>2</v>
      </c>
      <c r="P6" s="9">
        <v>3</v>
      </c>
      <c r="R6" s="9" t="str">
        <f>+IF($Y6=1,SUMIF($D:$D,$D6,K:K),"")</f>
        <v/>
      </c>
      <c r="S6" s="9" t="str">
        <f t="shared" si="2"/>
        <v/>
      </c>
      <c r="T6" s="9" t="str">
        <f t="shared" si="3"/>
        <v/>
      </c>
      <c r="U6" s="9" t="str">
        <f t="shared" si="4"/>
        <v/>
      </c>
      <c r="V6" s="9" t="str">
        <f t="shared" si="5"/>
        <v/>
      </c>
      <c r="W6" s="9" t="str">
        <f t="shared" si="6"/>
        <v/>
      </c>
      <c r="Y6" s="4">
        <f>+IF(AND(D6&lt;&gt;"",ISERROR(VLOOKUP(D6,D7:$E$1000,1,FALSE))),1,0)</f>
        <v>0</v>
      </c>
    </row>
    <row r="7" spans="2:25">
      <c r="B7" s="4" t="s">
        <v>20</v>
      </c>
      <c r="C7" s="4" t="s">
        <v>21</v>
      </c>
      <c r="D7" s="4">
        <v>1</v>
      </c>
      <c r="E7" s="4" t="s">
        <v>18</v>
      </c>
      <c r="F7" s="4" t="s">
        <v>5</v>
      </c>
      <c r="G7" s="4">
        <v>1</v>
      </c>
      <c r="H7" s="7">
        <v>44562</v>
      </c>
      <c r="I7" s="7">
        <v>109574</v>
      </c>
      <c r="K7" s="9">
        <v>2</v>
      </c>
      <c r="L7" s="9"/>
      <c r="M7" s="9"/>
      <c r="N7" s="9"/>
      <c r="O7" s="9"/>
      <c r="P7" s="9"/>
      <c r="R7" s="9" t="str">
        <f>+IF($Y7=1,SUMIF($D:$D,$D7,K:K),"")</f>
        <v/>
      </c>
      <c r="S7" s="9" t="str">
        <f t="shared" si="2"/>
        <v/>
      </c>
      <c r="T7" s="9" t="str">
        <f t="shared" si="3"/>
        <v/>
      </c>
      <c r="U7" s="9" t="str">
        <f t="shared" si="4"/>
        <v/>
      </c>
      <c r="V7" s="9" t="str">
        <f t="shared" si="5"/>
        <v/>
      </c>
      <c r="W7" s="9" t="str">
        <f t="shared" si="6"/>
        <v/>
      </c>
      <c r="Y7" s="4">
        <f>+IF(AND(D7&lt;&gt;"",ISERROR(VLOOKUP(D7,D8:$E$1000,1,FALSE))),1,0)</f>
        <v>0</v>
      </c>
    </row>
    <row r="8" spans="2:25">
      <c r="B8" s="4" t="s">
        <v>20</v>
      </c>
      <c r="C8" s="4" t="s">
        <v>21</v>
      </c>
      <c r="D8" s="4">
        <v>1</v>
      </c>
      <c r="E8" s="4" t="s">
        <v>18</v>
      </c>
      <c r="F8" s="4" t="s">
        <v>6</v>
      </c>
      <c r="G8" s="4">
        <v>1</v>
      </c>
      <c r="H8" s="7">
        <v>44562</v>
      </c>
      <c r="I8" s="7">
        <v>109574</v>
      </c>
      <c r="K8" s="9"/>
      <c r="L8" s="9"/>
      <c r="M8" s="9"/>
      <c r="N8" s="9"/>
      <c r="O8" s="9"/>
      <c r="P8" s="9"/>
      <c r="R8" s="9" t="str">
        <f>+IF($Y8=1,SUMIF($D:$D,$D8,K:K),"")</f>
        <v/>
      </c>
      <c r="S8" s="9" t="str">
        <f t="shared" si="2"/>
        <v/>
      </c>
      <c r="T8" s="9" t="str">
        <f t="shared" si="3"/>
        <v/>
      </c>
      <c r="U8" s="9" t="str">
        <f t="shared" si="4"/>
        <v/>
      </c>
      <c r="V8" s="9" t="str">
        <f t="shared" si="5"/>
        <v/>
      </c>
      <c r="W8" s="9" t="str">
        <f t="shared" si="6"/>
        <v/>
      </c>
      <c r="Y8" s="4">
        <f>+IF(AND(D8&lt;&gt;"",ISERROR(VLOOKUP(D8,D9:$E$1000,1,FALSE))),1,0)</f>
        <v>0</v>
      </c>
    </row>
    <row r="9" spans="2:25">
      <c r="B9" s="4" t="s">
        <v>20</v>
      </c>
      <c r="C9" s="4" t="s">
        <v>21</v>
      </c>
      <c r="D9" s="4">
        <v>1</v>
      </c>
      <c r="E9" s="4" t="s">
        <v>18</v>
      </c>
      <c r="F9" s="4" t="s">
        <v>16</v>
      </c>
      <c r="G9" s="4">
        <v>1</v>
      </c>
      <c r="H9" s="7">
        <v>44562</v>
      </c>
      <c r="I9" s="7">
        <v>109574</v>
      </c>
      <c r="K9" s="9"/>
      <c r="L9" s="9"/>
      <c r="M9" s="9"/>
      <c r="N9" s="9"/>
      <c r="O9" s="9"/>
      <c r="P9" s="9"/>
      <c r="R9" s="9">
        <f>+IF($Y9=1,SUMIF($D:$D,$D9,K:K),"")</f>
        <v>3</v>
      </c>
      <c r="S9" s="9">
        <f>+IF($Y9=1,SUMIF($D:$D,$D9,L:L),"")</f>
        <v>5</v>
      </c>
      <c r="T9" s="9">
        <f>+IF($Y9=1,SUMIF($D:$D,$D9,M:M),"")</f>
        <v>4</v>
      </c>
      <c r="U9" s="9">
        <f>+IF($Y9=1,SUMIF($D:$D,$D9,N:N),"")</f>
        <v>1</v>
      </c>
      <c r="V9" s="9">
        <f>+IF($Y9=1,SUMIF($D:$D,$D9,O:O),"")</f>
        <v>2</v>
      </c>
      <c r="W9" s="9">
        <f>+IF($Y9=1,SUMIF($D:$D,$D9,P:P),"")</f>
        <v>3</v>
      </c>
      <c r="Y9" s="4">
        <f>+IF(AND(D9&lt;&gt;"",ISERROR(VLOOKUP(D9,D10:$E$1000,1,FALSE))),1,0)</f>
        <v>1</v>
      </c>
    </row>
    <row r="10" spans="2:25">
      <c r="B10" s="4" t="s">
        <v>25</v>
      </c>
      <c r="C10" s="4" t="s">
        <v>21</v>
      </c>
      <c r="D10" s="4">
        <v>2</v>
      </c>
      <c r="E10" s="4" t="s">
        <v>19</v>
      </c>
      <c r="F10" s="4" t="s">
        <v>3</v>
      </c>
      <c r="G10" s="4">
        <v>1</v>
      </c>
      <c r="H10" s="7">
        <v>44562</v>
      </c>
      <c r="I10" s="7">
        <v>109574</v>
      </c>
      <c r="K10" s="9"/>
      <c r="L10" s="9">
        <v>4</v>
      </c>
      <c r="M10" s="9"/>
      <c r="N10" s="9"/>
      <c r="O10" s="9"/>
      <c r="P10" s="9"/>
      <c r="R10" s="9">
        <f t="shared" ref="R10:R46" si="7">+IF($Y10=1,SUMIF($D:$D,$D10,K:K),"")</f>
        <v>0</v>
      </c>
      <c r="S10" s="9">
        <f t="shared" ref="S10:S46" si="8">+IF($Y10=1,SUMIF($D:$D,$D10,L:L),"")</f>
        <v>4</v>
      </c>
      <c r="T10" s="9">
        <f t="shared" ref="T10:T46" si="9">+IF($Y10=1,SUMIF($D:$D,$D10,M:M),"")</f>
        <v>0</v>
      </c>
      <c r="U10" s="9">
        <f t="shared" ref="U10:U46" si="10">+IF($Y10=1,SUMIF($D:$D,$D10,N:N),"")</f>
        <v>0</v>
      </c>
      <c r="V10" s="9">
        <f t="shared" ref="V10:V46" si="11">+IF($Y10=1,SUMIF($D:$D,$D10,O:O),"")</f>
        <v>0</v>
      </c>
      <c r="W10" s="9">
        <f t="shared" ref="W10:W46" si="12">+IF($Y10=1,SUMIF($D:$D,$D10,P:P),"")</f>
        <v>0</v>
      </c>
      <c r="Y10" s="4">
        <f>+IF(AND(D10&lt;&gt;"",ISERROR(VLOOKUP(D10,D11:$E$1000,1,FALSE))),1,0)</f>
        <v>1</v>
      </c>
    </row>
    <row r="11" spans="2:25">
      <c r="K11" s="9"/>
      <c r="L11" s="9"/>
      <c r="M11" s="9"/>
      <c r="N11" s="9"/>
      <c r="O11" s="9"/>
      <c r="P11" s="9"/>
      <c r="R11" s="9" t="str">
        <f t="shared" si="7"/>
        <v/>
      </c>
      <c r="S11" s="9" t="str">
        <f t="shared" si="8"/>
        <v/>
      </c>
      <c r="T11" s="9" t="str">
        <f t="shared" si="9"/>
        <v/>
      </c>
      <c r="U11" s="9" t="str">
        <f t="shared" si="10"/>
        <v/>
      </c>
      <c r="V11" s="9" t="str">
        <f t="shared" si="11"/>
        <v/>
      </c>
      <c r="W11" s="9" t="str">
        <f t="shared" si="12"/>
        <v/>
      </c>
      <c r="Y11" s="4">
        <f>+IF(AND(D11&lt;&gt;"",ISERROR(VLOOKUP(D11,D12:$E$1000,1,FALSE))),1,0)</f>
        <v>0</v>
      </c>
    </row>
    <row r="12" spans="2:25">
      <c r="K12" s="9"/>
      <c r="L12" s="9"/>
      <c r="M12" s="9"/>
      <c r="N12" s="9"/>
      <c r="O12" s="9"/>
      <c r="P12" s="9"/>
      <c r="R12" s="9" t="str">
        <f t="shared" si="7"/>
        <v/>
      </c>
      <c r="S12" s="9" t="str">
        <f t="shared" si="8"/>
        <v/>
      </c>
      <c r="T12" s="9" t="str">
        <f t="shared" si="9"/>
        <v/>
      </c>
      <c r="U12" s="9" t="str">
        <f t="shared" si="10"/>
        <v/>
      </c>
      <c r="V12" s="9" t="str">
        <f t="shared" si="11"/>
        <v/>
      </c>
      <c r="W12" s="9" t="str">
        <f t="shared" si="12"/>
        <v/>
      </c>
      <c r="Y12" s="4">
        <f>+IF(AND(D12&lt;&gt;"",ISERROR(VLOOKUP(D12,D13:$E$1000,1,FALSE))),1,0)</f>
        <v>0</v>
      </c>
    </row>
    <row r="13" spans="2:25">
      <c r="K13" s="9"/>
      <c r="L13" s="9"/>
      <c r="M13" s="9"/>
      <c r="N13" s="9"/>
      <c r="O13" s="9"/>
      <c r="P13" s="9"/>
      <c r="R13" s="9" t="str">
        <f t="shared" si="7"/>
        <v/>
      </c>
      <c r="S13" s="9" t="str">
        <f t="shared" si="8"/>
        <v/>
      </c>
      <c r="T13" s="9" t="str">
        <f t="shared" si="9"/>
        <v/>
      </c>
      <c r="U13" s="9" t="str">
        <f t="shared" si="10"/>
        <v/>
      </c>
      <c r="V13" s="9" t="str">
        <f t="shared" si="11"/>
        <v/>
      </c>
      <c r="W13" s="9" t="str">
        <f t="shared" si="12"/>
        <v/>
      </c>
      <c r="Y13" s="4">
        <f>+IF(AND(D13&lt;&gt;"",ISERROR(VLOOKUP(D13,D14:$E$1000,1,FALSE))),1,0)</f>
        <v>0</v>
      </c>
    </row>
    <row r="14" spans="2:25">
      <c r="K14" s="9"/>
      <c r="L14" s="9"/>
      <c r="M14" s="9"/>
      <c r="N14" s="9"/>
      <c r="O14" s="9"/>
      <c r="P14" s="9"/>
      <c r="R14" s="9" t="str">
        <f t="shared" si="7"/>
        <v/>
      </c>
      <c r="S14" s="9" t="str">
        <f t="shared" si="8"/>
        <v/>
      </c>
      <c r="T14" s="9" t="str">
        <f t="shared" si="9"/>
        <v/>
      </c>
      <c r="U14" s="9" t="str">
        <f t="shared" si="10"/>
        <v/>
      </c>
      <c r="V14" s="9" t="str">
        <f t="shared" si="11"/>
        <v/>
      </c>
      <c r="W14" s="9" t="str">
        <f t="shared" si="12"/>
        <v/>
      </c>
      <c r="Y14" s="4">
        <f>+IF(AND(D14&lt;&gt;"",ISERROR(VLOOKUP(D14,D15:$E$1000,1,FALSE))),1,0)</f>
        <v>0</v>
      </c>
    </row>
    <row r="15" spans="2:25">
      <c r="K15" s="9"/>
      <c r="L15" s="9"/>
      <c r="M15" s="9"/>
      <c r="N15" s="9"/>
      <c r="O15" s="9"/>
      <c r="P15" s="9"/>
      <c r="R15" s="9" t="str">
        <f t="shared" si="7"/>
        <v/>
      </c>
      <c r="S15" s="9" t="str">
        <f t="shared" si="8"/>
        <v/>
      </c>
      <c r="T15" s="9" t="str">
        <f t="shared" si="9"/>
        <v/>
      </c>
      <c r="U15" s="9" t="str">
        <f t="shared" si="10"/>
        <v/>
      </c>
      <c r="V15" s="9" t="str">
        <f t="shared" si="11"/>
        <v/>
      </c>
      <c r="W15" s="9" t="str">
        <f t="shared" si="12"/>
        <v/>
      </c>
      <c r="Y15" s="4">
        <f>+IF(AND(D15&lt;&gt;"",ISERROR(VLOOKUP(D15,D16:$E$1000,1,FALSE))),1,0)</f>
        <v>0</v>
      </c>
    </row>
    <row r="16" spans="2:25">
      <c r="K16" s="9"/>
      <c r="L16" s="9"/>
      <c r="M16" s="9"/>
      <c r="N16" s="9"/>
      <c r="O16" s="9"/>
      <c r="P16" s="9"/>
      <c r="R16" s="9" t="str">
        <f t="shared" si="7"/>
        <v/>
      </c>
      <c r="S16" s="9" t="str">
        <f t="shared" si="8"/>
        <v/>
      </c>
      <c r="T16" s="9" t="str">
        <f t="shared" si="9"/>
        <v/>
      </c>
      <c r="U16" s="9" t="str">
        <f t="shared" si="10"/>
        <v/>
      </c>
      <c r="V16" s="9" t="str">
        <f t="shared" si="11"/>
        <v/>
      </c>
      <c r="W16" s="9" t="str">
        <f t="shared" si="12"/>
        <v/>
      </c>
      <c r="Y16" s="4">
        <f>+IF(AND(D16&lt;&gt;"",ISERROR(VLOOKUP(D16,D17:$E$1000,1,FALSE))),1,0)</f>
        <v>0</v>
      </c>
    </row>
    <row r="17" spans="11:25">
      <c r="K17" s="9"/>
      <c r="L17" s="9"/>
      <c r="M17" s="9"/>
      <c r="N17" s="9"/>
      <c r="O17" s="9"/>
      <c r="P17" s="9"/>
      <c r="R17" s="9" t="str">
        <f t="shared" si="7"/>
        <v/>
      </c>
      <c r="S17" s="9" t="str">
        <f t="shared" si="8"/>
        <v/>
      </c>
      <c r="T17" s="9" t="str">
        <f t="shared" si="9"/>
        <v/>
      </c>
      <c r="U17" s="9" t="str">
        <f t="shared" si="10"/>
        <v/>
      </c>
      <c r="V17" s="9" t="str">
        <f t="shared" si="11"/>
        <v/>
      </c>
      <c r="W17" s="9" t="str">
        <f t="shared" si="12"/>
        <v/>
      </c>
      <c r="Y17" s="4">
        <f>+IF(AND(D17&lt;&gt;"",ISERROR(VLOOKUP(D17,D18:$E$1000,1,FALSE))),1,0)</f>
        <v>0</v>
      </c>
    </row>
    <row r="18" spans="11:25">
      <c r="K18" s="9"/>
      <c r="L18" s="9"/>
      <c r="M18" s="9"/>
      <c r="N18" s="9"/>
      <c r="O18" s="9"/>
      <c r="P18" s="9"/>
      <c r="R18" s="9" t="str">
        <f t="shared" si="7"/>
        <v/>
      </c>
      <c r="S18" s="9" t="str">
        <f t="shared" si="8"/>
        <v/>
      </c>
      <c r="T18" s="9" t="str">
        <f t="shared" si="9"/>
        <v/>
      </c>
      <c r="U18" s="9" t="str">
        <f t="shared" si="10"/>
        <v/>
      </c>
      <c r="V18" s="9" t="str">
        <f t="shared" si="11"/>
        <v/>
      </c>
      <c r="W18" s="9" t="str">
        <f t="shared" si="12"/>
        <v/>
      </c>
      <c r="Y18" s="4">
        <f>+IF(AND(D18&lt;&gt;"",ISERROR(VLOOKUP(D18,D19:$E$1000,1,FALSE))),1,0)</f>
        <v>0</v>
      </c>
    </row>
    <row r="19" spans="11:25">
      <c r="K19" s="9"/>
      <c r="L19" s="9"/>
      <c r="M19" s="9"/>
      <c r="N19" s="9"/>
      <c r="O19" s="9"/>
      <c r="P19" s="9"/>
      <c r="R19" s="9" t="str">
        <f t="shared" si="7"/>
        <v/>
      </c>
      <c r="S19" s="9" t="str">
        <f t="shared" si="8"/>
        <v/>
      </c>
      <c r="T19" s="9" t="str">
        <f t="shared" si="9"/>
        <v/>
      </c>
      <c r="U19" s="9" t="str">
        <f t="shared" si="10"/>
        <v/>
      </c>
      <c r="V19" s="9" t="str">
        <f t="shared" si="11"/>
        <v/>
      </c>
      <c r="W19" s="9" t="str">
        <f t="shared" si="12"/>
        <v/>
      </c>
      <c r="Y19" s="4">
        <f>+IF(AND(D19&lt;&gt;"",ISERROR(VLOOKUP(D19,D20:$E$1000,1,FALSE))),1,0)</f>
        <v>0</v>
      </c>
    </row>
    <row r="20" spans="11:25">
      <c r="K20" s="9"/>
      <c r="L20" s="9"/>
      <c r="M20" s="9"/>
      <c r="N20" s="9"/>
      <c r="O20" s="9"/>
      <c r="P20" s="9"/>
      <c r="R20" s="9" t="str">
        <f t="shared" si="7"/>
        <v/>
      </c>
      <c r="S20" s="9" t="str">
        <f t="shared" si="8"/>
        <v/>
      </c>
      <c r="T20" s="9" t="str">
        <f t="shared" si="9"/>
        <v/>
      </c>
      <c r="U20" s="9" t="str">
        <f t="shared" si="10"/>
        <v/>
      </c>
      <c r="V20" s="9" t="str">
        <f t="shared" si="11"/>
        <v/>
      </c>
      <c r="W20" s="9" t="str">
        <f t="shared" si="12"/>
        <v/>
      </c>
      <c r="Y20" s="4">
        <f>+IF(AND(D20&lt;&gt;"",ISERROR(VLOOKUP(D20,D21:$E$1000,1,FALSE))),1,0)</f>
        <v>0</v>
      </c>
    </row>
    <row r="21" spans="11:25">
      <c r="K21" s="9"/>
      <c r="L21" s="9"/>
      <c r="M21" s="9"/>
      <c r="N21" s="9"/>
      <c r="O21" s="9"/>
      <c r="P21" s="9"/>
      <c r="R21" s="9" t="str">
        <f t="shared" si="7"/>
        <v/>
      </c>
      <c r="S21" s="9" t="str">
        <f t="shared" si="8"/>
        <v/>
      </c>
      <c r="T21" s="9" t="str">
        <f t="shared" si="9"/>
        <v/>
      </c>
      <c r="U21" s="9" t="str">
        <f t="shared" si="10"/>
        <v/>
      </c>
      <c r="V21" s="9" t="str">
        <f t="shared" si="11"/>
        <v/>
      </c>
      <c r="W21" s="9" t="str">
        <f t="shared" si="12"/>
        <v/>
      </c>
      <c r="Y21" s="4">
        <f>+IF(AND(D21&lt;&gt;"",ISERROR(VLOOKUP(D21,D22:$E$1000,1,FALSE))),1,0)</f>
        <v>0</v>
      </c>
    </row>
    <row r="22" spans="11:25">
      <c r="K22" s="9"/>
      <c r="L22" s="9"/>
      <c r="M22" s="9"/>
      <c r="N22" s="9"/>
      <c r="O22" s="9"/>
      <c r="P22" s="9"/>
      <c r="R22" s="9" t="str">
        <f t="shared" si="7"/>
        <v/>
      </c>
      <c r="S22" s="9" t="str">
        <f t="shared" si="8"/>
        <v/>
      </c>
      <c r="T22" s="9" t="str">
        <f t="shared" si="9"/>
        <v/>
      </c>
      <c r="U22" s="9" t="str">
        <f t="shared" si="10"/>
        <v/>
      </c>
      <c r="V22" s="9" t="str">
        <f t="shared" si="11"/>
        <v/>
      </c>
      <c r="W22" s="9" t="str">
        <f t="shared" si="12"/>
        <v/>
      </c>
      <c r="Y22" s="4">
        <f>+IF(AND(D22&lt;&gt;"",ISERROR(VLOOKUP(D22,D23:$E$1000,1,FALSE))),1,0)</f>
        <v>0</v>
      </c>
    </row>
    <row r="23" spans="11:25">
      <c r="K23" s="9"/>
      <c r="L23" s="9"/>
      <c r="M23" s="9"/>
      <c r="N23" s="9"/>
      <c r="O23" s="9"/>
      <c r="P23" s="9"/>
      <c r="R23" s="9" t="str">
        <f t="shared" si="7"/>
        <v/>
      </c>
      <c r="S23" s="9" t="str">
        <f t="shared" si="8"/>
        <v/>
      </c>
      <c r="T23" s="9" t="str">
        <f t="shared" si="9"/>
        <v/>
      </c>
      <c r="U23" s="9" t="str">
        <f t="shared" si="10"/>
        <v/>
      </c>
      <c r="V23" s="9" t="str">
        <f t="shared" si="11"/>
        <v/>
      </c>
      <c r="W23" s="9" t="str">
        <f t="shared" si="12"/>
        <v/>
      </c>
      <c r="Y23" s="4">
        <f>+IF(AND(D23&lt;&gt;"",ISERROR(VLOOKUP(D23,D24:$E$1000,1,FALSE))),1,0)</f>
        <v>0</v>
      </c>
    </row>
    <row r="24" spans="11:25">
      <c r="K24" s="9"/>
      <c r="L24" s="9"/>
      <c r="M24" s="9"/>
      <c r="N24" s="9"/>
      <c r="O24" s="9"/>
      <c r="P24" s="9"/>
      <c r="R24" s="9" t="str">
        <f t="shared" si="7"/>
        <v/>
      </c>
      <c r="S24" s="9" t="str">
        <f t="shared" si="8"/>
        <v/>
      </c>
      <c r="T24" s="9" t="str">
        <f t="shared" si="9"/>
        <v/>
      </c>
      <c r="U24" s="9" t="str">
        <f t="shared" si="10"/>
        <v/>
      </c>
      <c r="V24" s="9" t="str">
        <f t="shared" si="11"/>
        <v/>
      </c>
      <c r="W24" s="9" t="str">
        <f t="shared" si="12"/>
        <v/>
      </c>
      <c r="Y24" s="4">
        <f>+IF(AND(D24&lt;&gt;"",ISERROR(VLOOKUP(D24,D25:$E$1000,1,FALSE))),1,0)</f>
        <v>0</v>
      </c>
    </row>
    <row r="25" spans="11:25">
      <c r="K25" s="9"/>
      <c r="L25" s="9"/>
      <c r="M25" s="9"/>
      <c r="N25" s="9"/>
      <c r="O25" s="9"/>
      <c r="P25" s="9"/>
      <c r="R25" s="9" t="str">
        <f t="shared" si="7"/>
        <v/>
      </c>
      <c r="S25" s="9" t="str">
        <f t="shared" si="8"/>
        <v/>
      </c>
      <c r="T25" s="9" t="str">
        <f t="shared" si="9"/>
        <v/>
      </c>
      <c r="U25" s="9" t="str">
        <f t="shared" si="10"/>
        <v/>
      </c>
      <c r="V25" s="9" t="str">
        <f t="shared" si="11"/>
        <v/>
      </c>
      <c r="W25" s="9" t="str">
        <f t="shared" si="12"/>
        <v/>
      </c>
      <c r="Y25" s="4">
        <f>+IF(AND(D25&lt;&gt;"",ISERROR(VLOOKUP(D25,D26:$E$1000,1,FALSE))),1,0)</f>
        <v>0</v>
      </c>
    </row>
    <row r="26" spans="11:25">
      <c r="K26" s="9"/>
      <c r="L26" s="9"/>
      <c r="M26" s="9"/>
      <c r="N26" s="9"/>
      <c r="O26" s="9"/>
      <c r="P26" s="9"/>
      <c r="R26" s="9" t="str">
        <f t="shared" si="7"/>
        <v/>
      </c>
      <c r="S26" s="9" t="str">
        <f t="shared" si="8"/>
        <v/>
      </c>
      <c r="T26" s="9" t="str">
        <f t="shared" si="9"/>
        <v/>
      </c>
      <c r="U26" s="9" t="str">
        <f t="shared" si="10"/>
        <v/>
      </c>
      <c r="V26" s="9" t="str">
        <f t="shared" si="11"/>
        <v/>
      </c>
      <c r="W26" s="9" t="str">
        <f t="shared" si="12"/>
        <v/>
      </c>
      <c r="Y26" s="4">
        <f>+IF(AND(D26&lt;&gt;"",ISERROR(VLOOKUP(D26,D27:$E$1000,1,FALSE))),1,0)</f>
        <v>0</v>
      </c>
    </row>
    <row r="27" spans="11:25">
      <c r="K27" s="9"/>
      <c r="L27" s="9"/>
      <c r="M27" s="9"/>
      <c r="N27" s="9"/>
      <c r="O27" s="9"/>
      <c r="P27" s="9"/>
      <c r="R27" s="9" t="str">
        <f t="shared" si="7"/>
        <v/>
      </c>
      <c r="S27" s="9" t="str">
        <f t="shared" si="8"/>
        <v/>
      </c>
      <c r="T27" s="9" t="str">
        <f t="shared" si="9"/>
        <v/>
      </c>
      <c r="U27" s="9" t="str">
        <f t="shared" si="10"/>
        <v/>
      </c>
      <c r="V27" s="9" t="str">
        <f t="shared" si="11"/>
        <v/>
      </c>
      <c r="W27" s="9" t="str">
        <f t="shared" si="12"/>
        <v/>
      </c>
      <c r="Y27" s="4">
        <f>+IF(AND(D27&lt;&gt;"",ISERROR(VLOOKUP(D27,D28:$E$1000,1,FALSE))),1,0)</f>
        <v>0</v>
      </c>
    </row>
    <row r="28" spans="11:25">
      <c r="K28" s="9"/>
      <c r="L28" s="9"/>
      <c r="M28" s="9"/>
      <c r="N28" s="9"/>
      <c r="O28" s="9"/>
      <c r="P28" s="9"/>
      <c r="R28" s="9" t="str">
        <f t="shared" si="7"/>
        <v/>
      </c>
      <c r="S28" s="9" t="str">
        <f t="shared" si="8"/>
        <v/>
      </c>
      <c r="T28" s="9" t="str">
        <f t="shared" si="9"/>
        <v/>
      </c>
      <c r="U28" s="9" t="str">
        <f t="shared" si="10"/>
        <v/>
      </c>
      <c r="V28" s="9" t="str">
        <f t="shared" si="11"/>
        <v/>
      </c>
      <c r="W28" s="9" t="str">
        <f t="shared" si="12"/>
        <v/>
      </c>
      <c r="Y28" s="4">
        <f>+IF(AND(D28&lt;&gt;"",ISERROR(VLOOKUP(D28,D29:$E$1000,1,FALSE))),1,0)</f>
        <v>0</v>
      </c>
    </row>
    <row r="29" spans="11:25">
      <c r="K29" s="9"/>
      <c r="L29" s="9"/>
      <c r="M29" s="9"/>
      <c r="N29" s="9"/>
      <c r="O29" s="9"/>
      <c r="P29" s="9"/>
      <c r="R29" s="9" t="str">
        <f t="shared" si="7"/>
        <v/>
      </c>
      <c r="S29" s="9" t="str">
        <f t="shared" si="8"/>
        <v/>
      </c>
      <c r="T29" s="9" t="str">
        <f t="shared" si="9"/>
        <v/>
      </c>
      <c r="U29" s="9" t="str">
        <f t="shared" si="10"/>
        <v/>
      </c>
      <c r="V29" s="9" t="str">
        <f t="shared" si="11"/>
        <v/>
      </c>
      <c r="W29" s="9" t="str">
        <f t="shared" si="12"/>
        <v/>
      </c>
      <c r="Y29" s="4">
        <f>+IF(AND(D29&lt;&gt;"",ISERROR(VLOOKUP(D29,D30:$E$1000,1,FALSE))),1,0)</f>
        <v>0</v>
      </c>
    </row>
    <row r="30" spans="11:25">
      <c r="K30" s="9"/>
      <c r="L30" s="9"/>
      <c r="M30" s="9"/>
      <c r="N30" s="9"/>
      <c r="O30" s="9"/>
      <c r="P30" s="9"/>
      <c r="R30" s="9" t="str">
        <f t="shared" si="7"/>
        <v/>
      </c>
      <c r="S30" s="9" t="str">
        <f t="shared" si="8"/>
        <v/>
      </c>
      <c r="T30" s="9" t="str">
        <f t="shared" si="9"/>
        <v/>
      </c>
      <c r="U30" s="9" t="str">
        <f t="shared" si="10"/>
        <v/>
      </c>
      <c r="V30" s="9" t="str">
        <f t="shared" si="11"/>
        <v/>
      </c>
      <c r="W30" s="9" t="str">
        <f t="shared" si="12"/>
        <v/>
      </c>
      <c r="Y30" s="4">
        <f>+IF(AND(D30&lt;&gt;"",ISERROR(VLOOKUP(D30,D31:$E$1000,1,FALSE))),1,0)</f>
        <v>0</v>
      </c>
    </row>
    <row r="31" spans="11:25">
      <c r="K31" s="9"/>
      <c r="L31" s="9"/>
      <c r="M31" s="9"/>
      <c r="N31" s="9"/>
      <c r="O31" s="9"/>
      <c r="P31" s="9"/>
      <c r="R31" s="9" t="str">
        <f t="shared" si="7"/>
        <v/>
      </c>
      <c r="S31" s="9" t="str">
        <f t="shared" si="8"/>
        <v/>
      </c>
      <c r="T31" s="9" t="str">
        <f t="shared" si="9"/>
        <v/>
      </c>
      <c r="U31" s="9" t="str">
        <f t="shared" si="10"/>
        <v/>
      </c>
      <c r="V31" s="9" t="str">
        <f t="shared" si="11"/>
        <v/>
      </c>
      <c r="W31" s="9" t="str">
        <f t="shared" si="12"/>
        <v/>
      </c>
      <c r="Y31" s="4">
        <f>+IF(AND(D31&lt;&gt;"",ISERROR(VLOOKUP(D31,D32:$E$1000,1,FALSE))),1,0)</f>
        <v>0</v>
      </c>
    </row>
    <row r="32" spans="11:25">
      <c r="K32" s="9"/>
      <c r="L32" s="9"/>
      <c r="M32" s="9"/>
      <c r="N32" s="9"/>
      <c r="O32" s="9"/>
      <c r="P32" s="9"/>
      <c r="R32" s="9" t="str">
        <f t="shared" si="7"/>
        <v/>
      </c>
      <c r="S32" s="9" t="str">
        <f t="shared" si="8"/>
        <v/>
      </c>
      <c r="T32" s="9" t="str">
        <f t="shared" si="9"/>
        <v/>
      </c>
      <c r="U32" s="9" t="str">
        <f t="shared" si="10"/>
        <v/>
      </c>
      <c r="V32" s="9" t="str">
        <f t="shared" si="11"/>
        <v/>
      </c>
      <c r="W32" s="9" t="str">
        <f t="shared" si="12"/>
        <v/>
      </c>
      <c r="Y32" s="4">
        <f>+IF(AND(D32&lt;&gt;"",ISERROR(VLOOKUP(D32,D33:$E$1000,1,FALSE))),1,0)</f>
        <v>0</v>
      </c>
    </row>
    <row r="33" spans="11:25">
      <c r="K33" s="9"/>
      <c r="L33" s="9"/>
      <c r="M33" s="9"/>
      <c r="N33" s="9"/>
      <c r="O33" s="9"/>
      <c r="P33" s="9"/>
      <c r="R33" s="9" t="str">
        <f t="shared" si="7"/>
        <v/>
      </c>
      <c r="S33" s="9" t="str">
        <f t="shared" si="8"/>
        <v/>
      </c>
      <c r="T33" s="9" t="str">
        <f t="shared" si="9"/>
        <v/>
      </c>
      <c r="U33" s="9" t="str">
        <f t="shared" si="10"/>
        <v/>
      </c>
      <c r="V33" s="9" t="str">
        <f t="shared" si="11"/>
        <v/>
      </c>
      <c r="W33" s="9" t="str">
        <f t="shared" si="12"/>
        <v/>
      </c>
      <c r="Y33" s="4">
        <f>+IF(AND(D33&lt;&gt;"",ISERROR(VLOOKUP(D33,D34:$E$1000,1,FALSE))),1,0)</f>
        <v>0</v>
      </c>
    </row>
    <row r="34" spans="11:25">
      <c r="K34" s="9"/>
      <c r="L34" s="9"/>
      <c r="M34" s="9"/>
      <c r="N34" s="9"/>
      <c r="O34" s="9"/>
      <c r="P34" s="9"/>
      <c r="R34" s="9" t="str">
        <f t="shared" si="7"/>
        <v/>
      </c>
      <c r="S34" s="9" t="str">
        <f t="shared" si="8"/>
        <v/>
      </c>
      <c r="T34" s="9" t="str">
        <f t="shared" si="9"/>
        <v/>
      </c>
      <c r="U34" s="9" t="str">
        <f t="shared" si="10"/>
        <v/>
      </c>
      <c r="V34" s="9" t="str">
        <f t="shared" si="11"/>
        <v/>
      </c>
      <c r="W34" s="9" t="str">
        <f t="shared" si="12"/>
        <v/>
      </c>
      <c r="Y34" s="4">
        <f>+IF(AND(D34&lt;&gt;"",ISERROR(VLOOKUP(D34,D35:$E$1000,1,FALSE))),1,0)</f>
        <v>0</v>
      </c>
    </row>
    <row r="35" spans="11:25">
      <c r="K35" s="9"/>
      <c r="L35" s="9"/>
      <c r="M35" s="9"/>
      <c r="N35" s="9"/>
      <c r="O35" s="9"/>
      <c r="P35" s="9"/>
      <c r="R35" s="9" t="str">
        <f t="shared" si="7"/>
        <v/>
      </c>
      <c r="S35" s="9" t="str">
        <f t="shared" si="8"/>
        <v/>
      </c>
      <c r="T35" s="9" t="str">
        <f t="shared" si="9"/>
        <v/>
      </c>
      <c r="U35" s="9" t="str">
        <f t="shared" si="10"/>
        <v/>
      </c>
      <c r="V35" s="9" t="str">
        <f t="shared" si="11"/>
        <v/>
      </c>
      <c r="W35" s="9" t="str">
        <f t="shared" si="12"/>
        <v/>
      </c>
      <c r="Y35" s="4">
        <f>+IF(AND(D35&lt;&gt;"",ISERROR(VLOOKUP(D35,D36:$E$1000,1,FALSE))),1,0)</f>
        <v>0</v>
      </c>
    </row>
    <row r="36" spans="11:25">
      <c r="K36" s="9"/>
      <c r="L36" s="9"/>
      <c r="M36" s="9"/>
      <c r="N36" s="9"/>
      <c r="O36" s="9"/>
      <c r="P36" s="9"/>
      <c r="R36" s="9" t="str">
        <f t="shared" si="7"/>
        <v/>
      </c>
      <c r="S36" s="9" t="str">
        <f t="shared" si="8"/>
        <v/>
      </c>
      <c r="T36" s="9" t="str">
        <f t="shared" si="9"/>
        <v/>
      </c>
      <c r="U36" s="9" t="str">
        <f t="shared" si="10"/>
        <v/>
      </c>
      <c r="V36" s="9" t="str">
        <f t="shared" si="11"/>
        <v/>
      </c>
      <c r="W36" s="9" t="str">
        <f t="shared" si="12"/>
        <v/>
      </c>
      <c r="Y36" s="4">
        <f>+IF(AND(D36&lt;&gt;"",ISERROR(VLOOKUP(D36,D37:$E$1000,1,FALSE))),1,0)</f>
        <v>0</v>
      </c>
    </row>
    <row r="37" spans="11:25">
      <c r="K37" s="9"/>
      <c r="L37" s="9"/>
      <c r="M37" s="9"/>
      <c r="N37" s="9"/>
      <c r="O37" s="9"/>
      <c r="P37" s="9"/>
      <c r="R37" s="9" t="str">
        <f t="shared" si="7"/>
        <v/>
      </c>
      <c r="S37" s="9" t="str">
        <f t="shared" si="8"/>
        <v/>
      </c>
      <c r="T37" s="9" t="str">
        <f t="shared" si="9"/>
        <v/>
      </c>
      <c r="U37" s="9" t="str">
        <f t="shared" si="10"/>
        <v/>
      </c>
      <c r="V37" s="9" t="str">
        <f t="shared" si="11"/>
        <v/>
      </c>
      <c r="W37" s="9" t="str">
        <f t="shared" si="12"/>
        <v/>
      </c>
      <c r="Y37" s="4">
        <f>+IF(AND(D37&lt;&gt;"",ISERROR(VLOOKUP(D37,D38:$E$1000,1,FALSE))),1,0)</f>
        <v>0</v>
      </c>
    </row>
    <row r="38" spans="11:25">
      <c r="K38" s="9"/>
      <c r="L38" s="9"/>
      <c r="M38" s="9"/>
      <c r="N38" s="9"/>
      <c r="O38" s="9"/>
      <c r="P38" s="9"/>
      <c r="R38" s="9" t="str">
        <f t="shared" si="7"/>
        <v/>
      </c>
      <c r="S38" s="9" t="str">
        <f t="shared" si="8"/>
        <v/>
      </c>
      <c r="T38" s="9" t="str">
        <f t="shared" si="9"/>
        <v/>
      </c>
      <c r="U38" s="9" t="str">
        <f t="shared" si="10"/>
        <v/>
      </c>
      <c r="V38" s="9" t="str">
        <f t="shared" si="11"/>
        <v/>
      </c>
      <c r="W38" s="9" t="str">
        <f t="shared" si="12"/>
        <v/>
      </c>
      <c r="Y38" s="4">
        <f>+IF(AND(D38&lt;&gt;"",ISERROR(VLOOKUP(D38,D39:$E$1000,1,FALSE))),1,0)</f>
        <v>0</v>
      </c>
    </row>
    <row r="39" spans="11:25">
      <c r="K39" s="9"/>
      <c r="L39" s="9"/>
      <c r="M39" s="9"/>
      <c r="N39" s="9"/>
      <c r="O39" s="9"/>
      <c r="P39" s="9"/>
      <c r="R39" s="9" t="str">
        <f t="shared" si="7"/>
        <v/>
      </c>
      <c r="S39" s="9" t="str">
        <f t="shared" si="8"/>
        <v/>
      </c>
      <c r="T39" s="9" t="str">
        <f t="shared" si="9"/>
        <v/>
      </c>
      <c r="U39" s="9" t="str">
        <f t="shared" si="10"/>
        <v/>
      </c>
      <c r="V39" s="9" t="str">
        <f t="shared" si="11"/>
        <v/>
      </c>
      <c r="W39" s="9" t="str">
        <f t="shared" si="12"/>
        <v/>
      </c>
      <c r="Y39" s="4">
        <f>+IF(AND(D39&lt;&gt;"",ISERROR(VLOOKUP(D39,D40:$E$1000,1,FALSE))),1,0)</f>
        <v>0</v>
      </c>
    </row>
    <row r="40" spans="11:25">
      <c r="K40" s="9"/>
      <c r="L40" s="9"/>
      <c r="M40" s="9"/>
      <c r="N40" s="9"/>
      <c r="O40" s="9"/>
      <c r="P40" s="9"/>
      <c r="R40" s="9" t="str">
        <f t="shared" si="7"/>
        <v/>
      </c>
      <c r="S40" s="9" t="str">
        <f t="shared" si="8"/>
        <v/>
      </c>
      <c r="T40" s="9" t="str">
        <f t="shared" si="9"/>
        <v/>
      </c>
      <c r="U40" s="9" t="str">
        <f t="shared" si="10"/>
        <v/>
      </c>
      <c r="V40" s="9" t="str">
        <f t="shared" si="11"/>
        <v/>
      </c>
      <c r="W40" s="9" t="str">
        <f t="shared" si="12"/>
        <v/>
      </c>
      <c r="Y40" s="4">
        <f>+IF(AND(D40&lt;&gt;"",ISERROR(VLOOKUP(D40,D41:$E$1000,1,FALSE))),1,0)</f>
        <v>0</v>
      </c>
    </row>
    <row r="41" spans="11:25">
      <c r="K41" s="9"/>
      <c r="L41" s="9"/>
      <c r="M41" s="9"/>
      <c r="N41" s="9"/>
      <c r="O41" s="9"/>
      <c r="P41" s="9"/>
      <c r="R41" s="9" t="str">
        <f t="shared" si="7"/>
        <v/>
      </c>
      <c r="S41" s="9" t="str">
        <f t="shared" si="8"/>
        <v/>
      </c>
      <c r="T41" s="9" t="str">
        <f t="shared" si="9"/>
        <v/>
      </c>
      <c r="U41" s="9" t="str">
        <f t="shared" si="10"/>
        <v/>
      </c>
      <c r="V41" s="9" t="str">
        <f t="shared" si="11"/>
        <v/>
      </c>
      <c r="W41" s="9" t="str">
        <f t="shared" si="12"/>
        <v/>
      </c>
      <c r="Y41" s="4">
        <f>+IF(AND(D41&lt;&gt;"",ISERROR(VLOOKUP(D41,D42:$E$1000,1,FALSE))),1,0)</f>
        <v>0</v>
      </c>
    </row>
    <row r="42" spans="11:25">
      <c r="K42" s="9"/>
      <c r="L42" s="9"/>
      <c r="M42" s="9"/>
      <c r="N42" s="9"/>
      <c r="O42" s="9"/>
      <c r="P42" s="9"/>
      <c r="R42" s="9" t="str">
        <f t="shared" si="7"/>
        <v/>
      </c>
      <c r="S42" s="9" t="str">
        <f t="shared" si="8"/>
        <v/>
      </c>
      <c r="T42" s="9" t="str">
        <f t="shared" si="9"/>
        <v/>
      </c>
      <c r="U42" s="9" t="str">
        <f t="shared" si="10"/>
        <v/>
      </c>
      <c r="V42" s="9" t="str">
        <f t="shared" si="11"/>
        <v/>
      </c>
      <c r="W42" s="9" t="str">
        <f t="shared" si="12"/>
        <v/>
      </c>
      <c r="Y42" s="4">
        <f>+IF(AND(D42&lt;&gt;"",ISERROR(VLOOKUP(D42,D43:$E$1000,1,FALSE))),1,0)</f>
        <v>0</v>
      </c>
    </row>
    <row r="43" spans="11:25">
      <c r="K43" s="9"/>
      <c r="L43" s="9"/>
      <c r="M43" s="9"/>
      <c r="N43" s="9"/>
      <c r="O43" s="9"/>
      <c r="P43" s="9"/>
      <c r="R43" s="9" t="str">
        <f t="shared" si="7"/>
        <v/>
      </c>
      <c r="S43" s="9" t="str">
        <f t="shared" si="8"/>
        <v/>
      </c>
      <c r="T43" s="9" t="str">
        <f t="shared" si="9"/>
        <v/>
      </c>
      <c r="U43" s="9" t="str">
        <f t="shared" si="10"/>
        <v/>
      </c>
      <c r="V43" s="9" t="str">
        <f t="shared" si="11"/>
        <v/>
      </c>
      <c r="W43" s="9" t="str">
        <f t="shared" si="12"/>
        <v/>
      </c>
      <c r="Y43" s="4">
        <f>+IF(AND(D43&lt;&gt;"",ISERROR(VLOOKUP(D43,D44:$E$1000,1,FALSE))),1,0)</f>
        <v>0</v>
      </c>
    </row>
    <row r="44" spans="11:25">
      <c r="K44" s="9"/>
      <c r="L44" s="9"/>
      <c r="M44" s="9"/>
      <c r="N44" s="9"/>
      <c r="O44" s="9"/>
      <c r="P44" s="9"/>
      <c r="R44" s="9" t="str">
        <f t="shared" si="7"/>
        <v/>
      </c>
      <c r="S44" s="9" t="str">
        <f t="shared" si="8"/>
        <v/>
      </c>
      <c r="T44" s="9" t="str">
        <f t="shared" si="9"/>
        <v/>
      </c>
      <c r="U44" s="9" t="str">
        <f t="shared" si="10"/>
        <v/>
      </c>
      <c r="V44" s="9" t="str">
        <f t="shared" si="11"/>
        <v/>
      </c>
      <c r="W44" s="9" t="str">
        <f t="shared" si="12"/>
        <v/>
      </c>
      <c r="Y44" s="4">
        <f>+IF(AND(D44&lt;&gt;"",ISERROR(VLOOKUP(D44,D45:$E$1000,1,FALSE))),1,0)</f>
        <v>0</v>
      </c>
    </row>
    <row r="45" spans="11:25">
      <c r="K45" s="9"/>
      <c r="L45" s="9"/>
      <c r="M45" s="9"/>
      <c r="N45" s="9"/>
      <c r="O45" s="9"/>
      <c r="P45" s="9"/>
      <c r="R45" s="9" t="str">
        <f t="shared" si="7"/>
        <v/>
      </c>
      <c r="S45" s="9" t="str">
        <f t="shared" si="8"/>
        <v/>
      </c>
      <c r="T45" s="9" t="str">
        <f t="shared" si="9"/>
        <v/>
      </c>
      <c r="U45" s="9" t="str">
        <f t="shared" si="10"/>
        <v/>
      </c>
      <c r="V45" s="9" t="str">
        <f t="shared" si="11"/>
        <v/>
      </c>
      <c r="W45" s="9" t="str">
        <f t="shared" si="12"/>
        <v/>
      </c>
      <c r="Y45" s="4">
        <f>+IF(AND(D45&lt;&gt;"",ISERROR(VLOOKUP(D45,D46:$E$1000,1,FALSE))),1,0)</f>
        <v>0</v>
      </c>
    </row>
    <row r="46" spans="11:25">
      <c r="K46" s="9"/>
      <c r="L46" s="9"/>
      <c r="M46" s="9"/>
      <c r="N46" s="9"/>
      <c r="O46" s="9"/>
      <c r="P46" s="9"/>
      <c r="R46" s="9" t="str">
        <f t="shared" si="7"/>
        <v/>
      </c>
      <c r="S46" s="9" t="str">
        <f t="shared" si="8"/>
        <v/>
      </c>
      <c r="T46" s="9" t="str">
        <f t="shared" si="9"/>
        <v/>
      </c>
      <c r="U46" s="9" t="str">
        <f t="shared" si="10"/>
        <v/>
      </c>
      <c r="V46" s="9" t="str">
        <f t="shared" si="11"/>
        <v/>
      </c>
      <c r="W46" s="9" t="str">
        <f t="shared" si="12"/>
        <v/>
      </c>
      <c r="Y46" s="4">
        <f>+IF(AND(D46&lt;&gt;"",ISERROR(VLOOKUP(D46,D47:$E$1000,1,FALSE))),1,0)</f>
        <v>0</v>
      </c>
    </row>
  </sheetData>
  <phoneticPr fontId="1" type="noConversion"/>
  <conditionalFormatting sqref="B5:Y1000">
    <cfRule type="expression" dxfId="0" priority="1">
      <formula>$Y5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Settings</vt:lpstr>
      <vt:lpstr>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2018-05-25T11:28:45Z</dcterms:created>
  <dcterms:modified xsi:type="dcterms:W3CDTF">2022-11-25T15:37:59Z</dcterms:modified>
</cp:coreProperties>
</file>