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pa\Documents\EkonomTask\"/>
    </mc:Choice>
  </mc:AlternateContent>
  <xr:revisionPtr revIDLastSave="0" documentId="13_ncr:1_{15DB3CCC-17C3-4297-8E26-754A0EEFBE5A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test r2" sheetId="14" r:id="rId1"/>
    <sheet name="KuznetsovTASKEXEL" sheetId="1" r:id="rId2"/>
    <sheet name="mb0 посчитать" sheetId="6" r:id="rId3"/>
    <sheet name="r2 по парной" sheetId="8" r:id="rId4"/>
    <sheet name="по множ r2" sheetId="2" r:id="rId5"/>
    <sheet name="тесты по множ" sheetId="5" r:id="rId6"/>
    <sheet name="тесты по парной" sheetId="3" r:id="rId7"/>
    <sheet name="Доверительные инт-лы" sheetId="7" r:id="rId8"/>
    <sheet name="DW" sheetId="10" r:id="rId9"/>
    <sheet name="BG" sheetId="11" r:id="rId10"/>
    <sheet name="BP" sheetId="12" r:id="rId11"/>
    <sheet name="GK" sheetId="13" r:id="rId12"/>
  </sheets>
  <definedNames>
    <definedName name="_xlnm._FilterDatabase" localSheetId="11" hidden="1">GK!$A$1:$B$301</definedName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BP!$P$284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4" l="1"/>
  <c r="J12" i="14"/>
  <c r="O4" i="12" l="1"/>
  <c r="R4" i="12"/>
  <c r="O2" i="12"/>
  <c r="F2" i="12"/>
  <c r="S6" i="12"/>
  <c r="J13" i="11"/>
  <c r="Q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0" i="12"/>
  <c r="J12" i="11"/>
  <c r="I4" i="12" l="1"/>
  <c r="I3" i="12"/>
  <c r="I2" i="1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2" i="12"/>
  <c r="G2" i="1"/>
  <c r="G28" i="13"/>
  <c r="J6" i="13" s="1"/>
  <c r="J10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28" i="13"/>
  <c r="G35" i="10" l="1"/>
  <c r="I28" i="10"/>
  <c r="J10" i="10"/>
  <c r="G11" i="10"/>
  <c r="F11" i="10"/>
  <c r="E12" i="10"/>
  <c r="D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11" i="10"/>
  <c r="AB141" i="1"/>
  <c r="Z141" i="1"/>
  <c r="N1" i="6"/>
  <c r="T1" i="6"/>
  <c r="A2" i="6"/>
  <c r="L5" i="6"/>
  <c r="M2" i="6"/>
  <c r="L2" i="6"/>
  <c r="J3" i="6"/>
  <c r="J4" i="6"/>
  <c r="J5" i="6"/>
  <c r="J6" i="6"/>
  <c r="J7" i="6"/>
  <c r="J8" i="6"/>
  <c r="J9" i="6"/>
  <c r="J10" i="6"/>
  <c r="K2" i="6" s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2" i="6"/>
  <c r="B2" i="6"/>
  <c r="D2" i="6"/>
  <c r="B19" i="7"/>
  <c r="B21" i="7" s="1"/>
  <c r="B5" i="7"/>
  <c r="B6" i="7" s="1"/>
  <c r="B30" i="5"/>
  <c r="B9" i="5"/>
  <c r="H2" i="8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N1" i="8"/>
  <c r="L1" i="8"/>
  <c r="K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2" i="8"/>
  <c r="H30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D2" i="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2" i="8"/>
  <c r="E2" i="8"/>
  <c r="B42" i="7"/>
  <c r="B41" i="7"/>
  <c r="B40" i="7"/>
  <c r="B35" i="7"/>
  <c r="B34" i="7"/>
  <c r="B33" i="7"/>
  <c r="B27" i="7"/>
  <c r="B28" i="7"/>
  <c r="B26" i="7"/>
  <c r="B13" i="7"/>
  <c r="B11" i="7"/>
  <c r="B12" i="7"/>
  <c r="B54" i="5"/>
  <c r="B44" i="3"/>
  <c r="B53" i="5"/>
  <c r="B51" i="5"/>
  <c r="B41" i="3"/>
  <c r="B41" i="5"/>
  <c r="B40" i="5"/>
  <c r="B31" i="5"/>
  <c r="B22" i="5"/>
  <c r="B21" i="5"/>
  <c r="B7" i="5"/>
  <c r="C2" i="2"/>
  <c r="B8" i="3"/>
  <c r="P162" i="1"/>
  <c r="N162" i="1"/>
  <c r="I209" i="12" l="1"/>
  <c r="I65" i="12"/>
  <c r="I244" i="12"/>
  <c r="I100" i="12"/>
  <c r="I267" i="12"/>
  <c r="I123" i="12"/>
  <c r="I247" i="12"/>
  <c r="I103" i="12"/>
  <c r="I282" i="12"/>
  <c r="I138" i="12"/>
  <c r="I185" i="12"/>
  <c r="I41" i="12"/>
  <c r="I220" i="12"/>
  <c r="I76" i="12"/>
  <c r="I243" i="12"/>
  <c r="I99" i="12"/>
  <c r="I79" i="12"/>
  <c r="I258" i="12"/>
  <c r="I114" i="12"/>
  <c r="I37" i="12"/>
  <c r="I161" i="12"/>
  <c r="I17" i="12"/>
  <c r="I196" i="12"/>
  <c r="I52" i="12"/>
  <c r="I219" i="12"/>
  <c r="I75" i="12"/>
  <c r="I106" i="12"/>
  <c r="I285" i="12"/>
  <c r="I141" i="12"/>
  <c r="I301" i="12"/>
  <c r="I176" i="12"/>
  <c r="I32" i="12"/>
  <c r="I211" i="12"/>
  <c r="I67" i="12"/>
  <c r="I246" i="12"/>
  <c r="I102" i="12"/>
  <c r="I293" i="12"/>
  <c r="I149" i="12"/>
  <c r="I5" i="12"/>
  <c r="I184" i="12"/>
  <c r="I40" i="12"/>
  <c r="I207" i="12"/>
  <c r="I63" i="12"/>
  <c r="I273" i="12"/>
  <c r="I129" i="12"/>
  <c r="I73" i="12"/>
  <c r="I164" i="12"/>
  <c r="I20" i="12"/>
  <c r="I199" i="12"/>
  <c r="I55" i="12"/>
  <c r="I234" i="12"/>
  <c r="I90" i="12"/>
  <c r="I281" i="12"/>
  <c r="I137" i="12"/>
  <c r="I193" i="12"/>
  <c r="I172" i="12"/>
  <c r="I28" i="12"/>
  <c r="I195" i="12"/>
  <c r="I51" i="12"/>
  <c r="I226" i="12"/>
  <c r="I82" i="12"/>
  <c r="I261" i="12"/>
  <c r="I117" i="12"/>
  <c r="I296" i="12"/>
  <c r="I152" i="12"/>
  <c r="I8" i="12"/>
  <c r="I187" i="12"/>
  <c r="I43" i="12"/>
  <c r="I222" i="12"/>
  <c r="I78" i="12"/>
  <c r="I269" i="12"/>
  <c r="I125" i="12"/>
  <c r="I109" i="12"/>
  <c r="I160" i="12"/>
  <c r="I16" i="12"/>
  <c r="I183" i="12"/>
  <c r="I39" i="12"/>
  <c r="I214" i="12"/>
  <c r="I70" i="12"/>
  <c r="I249" i="12"/>
  <c r="I105" i="12"/>
  <c r="I284" i="12"/>
  <c r="I140" i="12"/>
  <c r="I217" i="12"/>
  <c r="I175" i="12"/>
  <c r="I31" i="12"/>
  <c r="I210" i="12"/>
  <c r="I66" i="12"/>
  <c r="I257" i="12"/>
  <c r="I113" i="12"/>
  <c r="I292" i="12"/>
  <c r="I148" i="12"/>
  <c r="I171" i="12"/>
  <c r="I27" i="12"/>
  <c r="I202" i="12"/>
  <c r="I58" i="12"/>
  <c r="I237" i="12"/>
  <c r="I93" i="12"/>
  <c r="I272" i="12"/>
  <c r="I128" i="12"/>
  <c r="I97" i="12"/>
  <c r="I163" i="12"/>
  <c r="I19" i="12"/>
  <c r="I198" i="12"/>
  <c r="I54" i="12"/>
  <c r="I245" i="12"/>
  <c r="I101" i="12"/>
  <c r="I280" i="12"/>
  <c r="I136" i="12"/>
  <c r="I145" i="12"/>
  <c r="I159" i="12"/>
  <c r="I15" i="12"/>
  <c r="I190" i="12"/>
  <c r="I46" i="12"/>
  <c r="I225" i="12"/>
  <c r="I81" i="12"/>
  <c r="I260" i="12"/>
  <c r="I116" i="12"/>
  <c r="I295" i="12"/>
  <c r="I151" i="12"/>
  <c r="I7" i="12"/>
  <c r="I186" i="12"/>
  <c r="I42" i="12"/>
  <c r="I233" i="12"/>
  <c r="I89" i="12"/>
  <c r="I268" i="12"/>
  <c r="I124" i="12"/>
  <c r="I291" i="12"/>
  <c r="I147" i="12"/>
  <c r="Q1" i="6"/>
  <c r="B20" i="7"/>
  <c r="B4" i="7"/>
  <c r="K129" i="1"/>
  <c r="J126" i="1"/>
  <c r="U162" i="1"/>
  <c r="Y141" i="1"/>
  <c r="J122" i="1"/>
  <c r="F2" i="1"/>
  <c r="M162" i="1"/>
  <c r="B45" i="3"/>
  <c r="B22" i="3"/>
  <c r="B10" i="3"/>
  <c r="B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C269" i="12" l="1"/>
  <c r="C165" i="12"/>
  <c r="C198" i="12"/>
  <c r="C54" i="12"/>
  <c r="C40" i="12"/>
  <c r="C195" i="12"/>
  <c r="C51" i="12"/>
  <c r="C218" i="12"/>
  <c r="C241" i="12"/>
  <c r="C97" i="12"/>
  <c r="C64" i="12"/>
  <c r="C216" i="12"/>
  <c r="C72" i="12"/>
  <c r="C290" i="12"/>
  <c r="C227" i="12"/>
  <c r="C83" i="12"/>
  <c r="C2" i="12"/>
  <c r="C226" i="12"/>
  <c r="C82" i="12"/>
  <c r="C297" i="12"/>
  <c r="C248" i="12"/>
  <c r="C104" i="12"/>
  <c r="C268" i="12"/>
  <c r="C283" i="12"/>
  <c r="C139" i="12"/>
  <c r="C277" i="12"/>
  <c r="C262" i="12"/>
  <c r="C31" i="12"/>
  <c r="C78" i="12"/>
  <c r="C272" i="12"/>
  <c r="C185" i="12"/>
  <c r="C141" i="12"/>
  <c r="C186" i="12"/>
  <c r="C42" i="12"/>
  <c r="C28" i="12"/>
  <c r="C183" i="12"/>
  <c r="C39" i="12"/>
  <c r="C194" i="12"/>
  <c r="C229" i="12"/>
  <c r="C85" i="12"/>
  <c r="C266" i="12"/>
  <c r="C204" i="12"/>
  <c r="C60" i="12"/>
  <c r="C230" i="12"/>
  <c r="C215" i="12"/>
  <c r="C71" i="12"/>
  <c r="C242" i="12"/>
  <c r="C214" i="12"/>
  <c r="C70" i="12"/>
  <c r="C261" i="12"/>
  <c r="C236" i="12"/>
  <c r="C92" i="12"/>
  <c r="C184" i="12"/>
  <c r="C271" i="12"/>
  <c r="C127" i="12"/>
  <c r="C87" i="12"/>
  <c r="C284" i="12"/>
  <c r="C278" i="12"/>
  <c r="C96" i="12"/>
  <c r="C106" i="12"/>
  <c r="C163" i="12"/>
  <c r="C101" i="12"/>
  <c r="C93" i="12"/>
  <c r="C174" i="12"/>
  <c r="C30" i="12"/>
  <c r="C16" i="12"/>
  <c r="C171" i="12"/>
  <c r="C27" i="12"/>
  <c r="C170" i="12"/>
  <c r="C217" i="12"/>
  <c r="C73" i="12"/>
  <c r="C206" i="12"/>
  <c r="C192" i="12"/>
  <c r="C48" i="12"/>
  <c r="C122" i="12"/>
  <c r="C203" i="12"/>
  <c r="C59" i="12"/>
  <c r="C110" i="12"/>
  <c r="C202" i="12"/>
  <c r="C58" i="12"/>
  <c r="C225" i="12"/>
  <c r="C224" i="12"/>
  <c r="C80" i="12"/>
  <c r="C124" i="12"/>
  <c r="C259" i="12"/>
  <c r="C115" i="12"/>
  <c r="C90" i="12"/>
  <c r="C252" i="12"/>
  <c r="C119" i="12"/>
  <c r="C140" i="12"/>
  <c r="C189" i="12"/>
  <c r="C250" i="12"/>
  <c r="C17" i="12"/>
  <c r="C57" i="12"/>
  <c r="C162" i="12"/>
  <c r="C18" i="12"/>
  <c r="C4" i="12"/>
  <c r="C159" i="12"/>
  <c r="C15" i="12"/>
  <c r="C146" i="12"/>
  <c r="C205" i="12"/>
  <c r="C61" i="12"/>
  <c r="C182" i="12"/>
  <c r="C180" i="12"/>
  <c r="C36" i="12"/>
  <c r="C86" i="12"/>
  <c r="C191" i="12"/>
  <c r="C47" i="12"/>
  <c r="C62" i="12"/>
  <c r="C190" i="12"/>
  <c r="C46" i="12"/>
  <c r="C153" i="12"/>
  <c r="C212" i="12"/>
  <c r="C68" i="12"/>
  <c r="C285" i="12"/>
  <c r="C247" i="12"/>
  <c r="C103" i="12"/>
  <c r="C133" i="12"/>
  <c r="C77" i="12"/>
  <c r="C265" i="12"/>
  <c r="C240" i="12"/>
  <c r="C107" i="12"/>
  <c r="C128" i="12"/>
  <c r="C280" i="12"/>
  <c r="C294" i="12"/>
  <c r="C150" i="12"/>
  <c r="C6" i="12"/>
  <c r="C291" i="12"/>
  <c r="C147" i="12"/>
  <c r="C3" i="12"/>
  <c r="C134" i="12"/>
  <c r="C193" i="12"/>
  <c r="C49" i="12"/>
  <c r="C158" i="12"/>
  <c r="C168" i="12"/>
  <c r="C24" i="12"/>
  <c r="C38" i="12"/>
  <c r="C179" i="12"/>
  <c r="C35" i="12"/>
  <c r="C26" i="12"/>
  <c r="C178" i="12"/>
  <c r="C34" i="12"/>
  <c r="C117" i="12"/>
  <c r="C200" i="12"/>
  <c r="C56" i="12"/>
  <c r="C249" i="12"/>
  <c r="C235" i="12"/>
  <c r="C91" i="12"/>
  <c r="C160" i="12"/>
  <c r="C118" i="12"/>
  <c r="C75" i="12"/>
  <c r="C256" i="12"/>
  <c r="C19" i="12"/>
  <c r="C172" i="12"/>
  <c r="C282" i="12"/>
  <c r="C138" i="12"/>
  <c r="C209" i="12"/>
  <c r="C279" i="12"/>
  <c r="C135" i="12"/>
  <c r="C245" i="12"/>
  <c r="C74" i="12"/>
  <c r="C181" i="12"/>
  <c r="C37" i="12"/>
  <c r="C98" i="12"/>
  <c r="C156" i="12"/>
  <c r="C12" i="12"/>
  <c r="C288" i="12"/>
  <c r="C167" i="12"/>
  <c r="C23" i="12"/>
  <c r="C300" i="12"/>
  <c r="C166" i="12"/>
  <c r="C22" i="12"/>
  <c r="C69" i="12"/>
  <c r="C188" i="12"/>
  <c r="C44" i="12"/>
  <c r="C213" i="12"/>
  <c r="C223" i="12"/>
  <c r="C79" i="12"/>
  <c r="C201" i="12"/>
  <c r="C121" i="12"/>
  <c r="C88" i="12"/>
  <c r="C270" i="12"/>
  <c r="C126" i="12"/>
  <c r="C89" i="12"/>
  <c r="C267" i="12"/>
  <c r="C123" i="12"/>
  <c r="C149" i="12"/>
  <c r="C14" i="12"/>
  <c r="C169" i="12"/>
  <c r="C25" i="12"/>
  <c r="C50" i="12"/>
  <c r="C144" i="12"/>
  <c r="C281" i="12"/>
  <c r="C299" i="12"/>
  <c r="C155" i="12"/>
  <c r="C11" i="12"/>
  <c r="C298" i="12"/>
  <c r="C154" i="12"/>
  <c r="C10" i="12"/>
  <c r="C33" i="12"/>
  <c r="C176" i="12"/>
  <c r="C32" i="12"/>
  <c r="C129" i="12"/>
  <c r="C211" i="12"/>
  <c r="C67" i="12"/>
  <c r="C231" i="12"/>
  <c r="C263" i="12"/>
  <c r="C175" i="12"/>
  <c r="C100" i="12"/>
  <c r="C251" i="12"/>
  <c r="C9" i="12"/>
  <c r="C273" i="12"/>
  <c r="C258" i="12"/>
  <c r="C114" i="12"/>
  <c r="C292" i="12"/>
  <c r="C255" i="12"/>
  <c r="C111" i="12"/>
  <c r="C65" i="12"/>
  <c r="C301" i="12"/>
  <c r="C157" i="12"/>
  <c r="C13" i="12"/>
  <c r="C276" i="12"/>
  <c r="C132" i="12"/>
  <c r="C233" i="12"/>
  <c r="C287" i="12"/>
  <c r="C143" i="12"/>
  <c r="C197" i="12"/>
  <c r="C286" i="12"/>
  <c r="C142" i="12"/>
  <c r="C257" i="12"/>
  <c r="C21" i="12"/>
  <c r="C164" i="12"/>
  <c r="C20" i="12"/>
  <c r="C105" i="12"/>
  <c r="C199" i="12"/>
  <c r="C55" i="12"/>
  <c r="C234" i="12"/>
  <c r="C108" i="12"/>
  <c r="C29" i="12"/>
  <c r="C221" i="12"/>
  <c r="C222" i="12"/>
  <c r="C244" i="12"/>
  <c r="C237" i="12"/>
  <c r="C246" i="12"/>
  <c r="C102" i="12"/>
  <c r="C220" i="12"/>
  <c r="C243" i="12"/>
  <c r="C99" i="12"/>
  <c r="C196" i="12"/>
  <c r="C289" i="12"/>
  <c r="C145" i="12"/>
  <c r="C293" i="12"/>
  <c r="C264" i="12"/>
  <c r="C120" i="12"/>
  <c r="C137" i="12"/>
  <c r="C275" i="12"/>
  <c r="C131" i="12"/>
  <c r="C113" i="12"/>
  <c r="C274" i="12"/>
  <c r="C130" i="12"/>
  <c r="C161" i="12"/>
  <c r="C296" i="12"/>
  <c r="C152" i="12"/>
  <c r="C8" i="12"/>
  <c r="C81" i="12"/>
  <c r="C187" i="12"/>
  <c r="C43" i="12"/>
  <c r="C173" i="12"/>
  <c r="C5" i="12"/>
  <c r="C177" i="12"/>
  <c r="C210" i="12"/>
  <c r="C66" i="12"/>
  <c r="C52" i="12"/>
  <c r="C207" i="12"/>
  <c r="C63" i="12"/>
  <c r="C254" i="12"/>
  <c r="C253" i="12"/>
  <c r="C109" i="12"/>
  <c r="C232" i="12"/>
  <c r="C228" i="12"/>
  <c r="C84" i="12"/>
  <c r="C112" i="12"/>
  <c r="C239" i="12"/>
  <c r="C95" i="12"/>
  <c r="C136" i="12"/>
  <c r="C238" i="12"/>
  <c r="C94" i="12"/>
  <c r="C148" i="12"/>
  <c r="C260" i="12"/>
  <c r="C116" i="12"/>
  <c r="C41" i="12"/>
  <c r="C295" i="12"/>
  <c r="C151" i="12"/>
  <c r="C7" i="12"/>
  <c r="C76" i="12"/>
  <c r="C53" i="12"/>
  <c r="C45" i="12"/>
  <c r="C219" i="12"/>
  <c r="C208" i="12"/>
  <c r="C125" i="12"/>
  <c r="I256" i="12"/>
  <c r="I150" i="12"/>
  <c r="I235" i="12"/>
  <c r="I212" i="12"/>
  <c r="I177" i="12"/>
  <c r="I130" i="12"/>
  <c r="I121" i="12"/>
  <c r="I131" i="12"/>
  <c r="I275" i="12"/>
  <c r="I84" i="12"/>
  <c r="I228" i="12"/>
  <c r="I50" i="12"/>
  <c r="I194" i="12"/>
  <c r="I277" i="12"/>
  <c r="I274" i="12"/>
  <c r="I229" i="12"/>
  <c r="I87" i="12"/>
  <c r="I29" i="12"/>
  <c r="I162" i="12"/>
  <c r="I259" i="12"/>
  <c r="I224" i="12"/>
  <c r="I189" i="12"/>
  <c r="I142" i="12"/>
  <c r="I205" i="12"/>
  <c r="I143" i="12"/>
  <c r="I287" i="12"/>
  <c r="I96" i="12"/>
  <c r="I240" i="12"/>
  <c r="I62" i="12"/>
  <c r="I206" i="12"/>
  <c r="I83" i="12"/>
  <c r="I36" i="12"/>
  <c r="I290" i="12"/>
  <c r="I111" i="12"/>
  <c r="I53" i="12"/>
  <c r="I174" i="12"/>
  <c r="I271" i="12"/>
  <c r="I236" i="12"/>
  <c r="I201" i="12"/>
  <c r="I154" i="12"/>
  <c r="I11" i="12"/>
  <c r="I155" i="12"/>
  <c r="I299" i="12"/>
  <c r="I108" i="12"/>
  <c r="I252" i="12"/>
  <c r="I74" i="12"/>
  <c r="I218" i="12"/>
  <c r="I115" i="12"/>
  <c r="I135" i="12"/>
  <c r="I77" i="12"/>
  <c r="I270" i="12"/>
  <c r="I283" i="12"/>
  <c r="I248" i="12"/>
  <c r="I213" i="12"/>
  <c r="I166" i="12"/>
  <c r="I23" i="12"/>
  <c r="I167" i="12"/>
  <c r="I49" i="12"/>
  <c r="I120" i="12"/>
  <c r="I264" i="12"/>
  <c r="I86" i="12"/>
  <c r="I230" i="12"/>
  <c r="I6" i="12"/>
  <c r="I231" i="12"/>
  <c r="I173" i="12"/>
  <c r="I294" i="12"/>
  <c r="I44" i="12"/>
  <c r="I9" i="12"/>
  <c r="I297" i="12"/>
  <c r="I178" i="12"/>
  <c r="I35" i="12"/>
  <c r="I179" i="12"/>
  <c r="I181" i="12"/>
  <c r="I132" i="12"/>
  <c r="I276" i="12"/>
  <c r="I98" i="12"/>
  <c r="I242" i="12"/>
  <c r="I92" i="12"/>
  <c r="I146" i="12"/>
  <c r="I255" i="12"/>
  <c r="I197" i="12"/>
  <c r="I61" i="12"/>
  <c r="I56" i="12"/>
  <c r="I21" i="12"/>
  <c r="I133" i="12"/>
  <c r="I238" i="12"/>
  <c r="I47" i="12"/>
  <c r="I191" i="12"/>
  <c r="I289" i="12"/>
  <c r="I144" i="12"/>
  <c r="I288" i="12"/>
  <c r="I110" i="12"/>
  <c r="I254" i="12"/>
  <c r="I22" i="12"/>
  <c r="I279" i="12"/>
  <c r="I221" i="12"/>
  <c r="I241" i="12"/>
  <c r="I68" i="12"/>
  <c r="I33" i="12"/>
  <c r="I253" i="12"/>
  <c r="I250" i="12"/>
  <c r="I59" i="12"/>
  <c r="I203" i="12"/>
  <c r="I12" i="12"/>
  <c r="I156" i="12"/>
  <c r="I300" i="12"/>
  <c r="I122" i="12"/>
  <c r="I266" i="12"/>
  <c r="I57" i="12"/>
  <c r="I180" i="12"/>
  <c r="I64" i="12"/>
  <c r="I169" i="12"/>
  <c r="I91" i="12"/>
  <c r="I80" i="12"/>
  <c r="I45" i="12"/>
  <c r="I10" i="12"/>
  <c r="I262" i="12"/>
  <c r="I71" i="12"/>
  <c r="I215" i="12"/>
  <c r="I24" i="12"/>
  <c r="I168" i="12"/>
  <c r="I85" i="12"/>
  <c r="I134" i="12"/>
  <c r="I278" i="12"/>
  <c r="I227" i="12"/>
  <c r="I112" i="12"/>
  <c r="I18" i="12"/>
  <c r="I127" i="12"/>
  <c r="I104" i="12"/>
  <c r="I69" i="12"/>
  <c r="I34" i="12"/>
  <c r="I286" i="12"/>
  <c r="I95" i="12"/>
  <c r="I239" i="12"/>
  <c r="I48" i="12"/>
  <c r="I192" i="12"/>
  <c r="I14" i="12"/>
  <c r="I158" i="12"/>
  <c r="I208" i="12"/>
  <c r="I30" i="12"/>
  <c r="I139" i="12"/>
  <c r="I188" i="12"/>
  <c r="I153" i="12"/>
  <c r="I94" i="12"/>
  <c r="I298" i="12"/>
  <c r="I107" i="12"/>
  <c r="I251" i="12"/>
  <c r="I60" i="12"/>
  <c r="I204" i="12"/>
  <c r="I26" i="12"/>
  <c r="I170" i="12"/>
  <c r="I25" i="12"/>
  <c r="I232" i="12"/>
  <c r="I126" i="12"/>
  <c r="I223" i="12"/>
  <c r="I200" i="12"/>
  <c r="I165" i="12"/>
  <c r="I118" i="12"/>
  <c r="I13" i="12"/>
  <c r="I119" i="12"/>
  <c r="I263" i="12"/>
  <c r="I72" i="12"/>
  <c r="I216" i="12"/>
  <c r="I38" i="12"/>
  <c r="I182" i="12"/>
  <c r="I157" i="12"/>
  <c r="I88" i="12"/>
  <c r="I265" i="12"/>
  <c r="E2" i="2"/>
  <c r="H2" i="1"/>
  <c r="O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K470" i="1"/>
  <c r="AA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T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162" i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S162" i="1" l="1"/>
  <c r="K125" i="1"/>
  <c r="K469" i="1" l="1"/>
</calcChain>
</file>

<file path=xl/sharedStrings.xml><?xml version="1.0" encoding="utf-8"?>
<sst xmlns="http://schemas.openxmlformats.org/spreadsheetml/2006/main" count="645" uniqueCount="274">
  <si>
    <t>y</t>
  </si>
  <si>
    <t>x1</t>
  </si>
  <si>
    <t>x2</t>
  </si>
  <si>
    <t>x3</t>
  </si>
  <si>
    <t xml:space="preserve">4, Проведите тесты на значимость параметров моделей и моделей в целом, </t>
  </si>
  <si>
    <t>5, Постройте доверительные интервалы для параметров,</t>
  </si>
  <si>
    <t>6, Рассчитайте коэффициенты бетта, дельта и эластичности,</t>
  </si>
  <si>
    <t>7, Проверьте модели на выполнение предпосылок о гомоскедастичности и об отсутствии автокорреляции, Используйте тесты: Гольфелда-Квандта, Бреуша-Пагана, Дарбина-Уотсона, Бреуша-Годфри,</t>
  </si>
  <si>
    <t>8, Сравните модели множественной и парной регрессии с помощью соответствующего теста, Выберите лучшую,</t>
  </si>
  <si>
    <t>зависимая</t>
  </si>
  <si>
    <t>независимые</t>
  </si>
  <si>
    <t xml:space="preserve">между y и x1 тесная связь и прямая </t>
  </si>
  <si>
    <t>жестко детерминированные</t>
  </si>
  <si>
    <t xml:space="preserve">между y и x2 слабая связь и прямая </t>
  </si>
  <si>
    <t>между y и x3 умеренная связь и обратная</t>
  </si>
  <si>
    <t xml:space="preserve">Ранжировка </t>
  </si>
  <si>
    <t>в начале включаем в модель</t>
  </si>
  <si>
    <t xml:space="preserve"> + </t>
  </si>
  <si>
    <t>1)</t>
  </si>
  <si>
    <t>2)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</si>
  <si>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</si>
  <si>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</si>
  <si>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</si>
  <si>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</si>
  <si>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</si>
  <si>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</si>
  <si>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</si>
  <si>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</si>
  <si>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</si>
  <si>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</si>
  <si>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</si>
  <si>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</si>
  <si>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</si>
  <si>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</si>
  <si>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</si>
  <si>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</si>
  <si>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</si>
  <si>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</si>
  <si>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</si>
  <si>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</si>
  <si>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</si>
  <si>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</si>
  <si>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</si>
  <si>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</si>
  <si>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Корень из р квадрат</t>
  </si>
  <si>
    <t>Множественный коэф детерминации</t>
  </si>
  <si>
    <t>Корректировка на число степеней свободы</t>
  </si>
  <si>
    <t xml:space="preserve">33,2 процентов не учли факторы </t>
  </si>
  <si>
    <t>66,8 процентов изменения у обусловлено изменением x1</t>
  </si>
  <si>
    <t>Вариация y обусловленно изменением x1-x3 на 77,6 процентов</t>
  </si>
  <si>
    <t>3)</t>
  </si>
  <si>
    <t>e1</t>
  </si>
  <si>
    <t>коэффициент b! ( коэффициент регрессии)</t>
  </si>
  <si>
    <t>y = 47,94 + (0,83 * x1)</t>
  </si>
  <si>
    <t xml:space="preserve"> - уравнение парной регрессии</t>
  </si>
  <si>
    <t>y^ = 47,94 + (0,83 * x1)</t>
  </si>
  <si>
    <t>y^</t>
  </si>
  <si>
    <t>e1- ошибки по 1 модели (остатки)</t>
  </si>
  <si>
    <t xml:space="preserve">y^ - модельные значения y </t>
  </si>
  <si>
    <t>Множественный коэфициент детерминации хар-ет вариацию у, обусловленную включению в модель таких факторов, как x1 в парной, и x1, x2,x3 в множественной!</t>
  </si>
  <si>
    <t>Исходя из ф-лы</t>
  </si>
  <si>
    <t>e1/y</t>
  </si>
  <si>
    <t>находим сумму модулей e/y</t>
  </si>
  <si>
    <t>это</t>
  </si>
  <si>
    <t xml:space="preserve">n = </t>
  </si>
  <si>
    <t xml:space="preserve">это </t>
  </si>
  <si>
    <t xml:space="preserve">A  = </t>
  </si>
  <si>
    <t>Это говорит о том, что средняя ошибка аппроксимации равна 0,23 процента, говорит о том, данная модель хорошая</t>
  </si>
  <si>
    <t>3.1 со множественной ошибкой A)</t>
  </si>
  <si>
    <t>ВЫВОД ОСТАТКА</t>
  </si>
  <si>
    <t>Наблюдение</t>
  </si>
  <si>
    <t>Предсказанное y</t>
  </si>
  <si>
    <t>Остатки</t>
  </si>
  <si>
    <t>e1 = y - y^  ( на сколько y^ модель отличается от исходной )</t>
  </si>
  <si>
    <t>|e/y|</t>
  </si>
  <si>
    <t xml:space="preserve">sum </t>
  </si>
  <si>
    <t>n</t>
  </si>
  <si>
    <t>A</t>
  </si>
  <si>
    <t>Данная модель так же хороша, так как A (ошибка аппроксимации) маленькая, не превышает 10 процентов</t>
  </si>
  <si>
    <t>Ответ на детерминацию: На основании выбранных моделей множественная регрессия является наилучшим решением, так как r^2 у множественной &gt; r^2 у парной</t>
  </si>
  <si>
    <t>Стандартная ошибка регрессии</t>
  </si>
  <si>
    <t>SEE = корень2(сверху сумма остатков в квадрате)/n-k-1)</t>
  </si>
  <si>
    <t>e^2</t>
  </si>
  <si>
    <t xml:space="preserve"> парная регрессия</t>
  </si>
  <si>
    <t>сумма</t>
  </si>
  <si>
    <t>n-k-1</t>
  </si>
  <si>
    <t>k = 1</t>
  </si>
  <si>
    <t>, тк x1</t>
  </si>
  <si>
    <t>SEE</t>
  </si>
  <si>
    <t>по множественной</t>
  </si>
  <si>
    <t>1, Отберите факторы на основе анализа матрицы парных корреляций, Постройте диаграммы рассеяния с выбранными факторами и зависимой переменной, +</t>
  </si>
  <si>
    <t xml:space="preserve">2, Постройте две модели регрессии: + </t>
  </si>
  <si>
    <t xml:space="preserve">Парную + </t>
  </si>
  <si>
    <t xml:space="preserve">Множественную + </t>
  </si>
  <si>
    <t xml:space="preserve">3, Оцените качество моделей, используя коэффициент детерминации, стандартную ошибку и среднюю относительную ошибку аппроксимации, + </t>
  </si>
  <si>
    <t>стандартная ошибка</t>
  </si>
  <si>
    <t>где показатель меньше, та и лучше</t>
  </si>
  <si>
    <t>Если больше 10 процентов, то не очень</t>
  </si>
  <si>
    <t>k=3</t>
  </si>
  <si>
    <t>сумма остатков^2</t>
  </si>
  <si>
    <t>SEE= у  парной</t>
  </si>
  <si>
    <t>парная</t>
  </si>
  <si>
    <t>SEE= у множественной</t>
  </si>
  <si>
    <t>ОТВЕТ: ЛУЧШЕ У МНОЖЕСТВЕННОЙ, тк стандартная ошибка регрессии у множественной регрессии меньше</t>
  </si>
  <si>
    <t>yср</t>
  </si>
  <si>
    <t>(y-yср)^2</t>
  </si>
  <si>
    <t>r2</t>
  </si>
  <si>
    <t>множ коэф детерминации = 0,7765</t>
  </si>
  <si>
    <t>t = b0/mb0</t>
  </si>
  <si>
    <t>константа! = b0</t>
  </si>
  <si>
    <t>mbo</t>
  </si>
  <si>
    <t>t стат</t>
  </si>
  <si>
    <t>mb0</t>
  </si>
  <si>
    <t>b0</t>
  </si>
  <si>
    <t xml:space="preserve">t = </t>
  </si>
  <si>
    <t>n-k-1 = k = кол-во x (факторы), n - (объем выборки)</t>
  </si>
  <si>
    <t>tкр</t>
  </si>
  <si>
    <t>tкр (t табл)</t>
  </si>
  <si>
    <t>ПРОВЕРЯЕМ НА ЗНАЧИМОСТЬ ПАРАМЕТРОВ</t>
  </si>
  <si>
    <t>проверяем коэфициенты x1</t>
  </si>
  <si>
    <t>y-пер = b0 = константа</t>
  </si>
  <si>
    <t>b1 = x1 = коэфициент регрессии</t>
  </si>
  <si>
    <t>t = b1/mb1</t>
  </si>
  <si>
    <t>mb1</t>
  </si>
  <si>
    <t>b1</t>
  </si>
  <si>
    <t>t</t>
  </si>
  <si>
    <t>t &gt; tкр -&gt; h0 отвергается -&gt; коэффициент модели регрессии (b1) статистически значим</t>
  </si>
  <si>
    <t>h1 принимается, h0 отвергается -&gt; так как t &gt; tкр -&gt; параметры модели (константа (y-пересечение это b0)) значима</t>
  </si>
  <si>
    <t>ПРОВЕРЯЕМ В ЦЕЛОМ НА ЗНАЧИМОСТЬ МОДЕЛЬ</t>
  </si>
  <si>
    <t>k</t>
  </si>
  <si>
    <t xml:space="preserve">Fстатистика </t>
  </si>
  <si>
    <t>Fкр</t>
  </si>
  <si>
    <t>(в начале a, потом k, потом n-k-1)</t>
  </si>
  <si>
    <t>Fст &gt; Fкр -&gt; УРАВНЕНИЕ РЕГРЕССИИ В ЦЕЛОМ СТАТИСТИЧЕСКИ ЗНАЧИМА ( модель значима)</t>
  </si>
  <si>
    <t>4, Проведите тесты на значимость параметров моделей и моделей в целом,  +</t>
  </si>
  <si>
    <t>достаточно меньше чем 5%</t>
  </si>
  <si>
    <t>Значимость параметров модели</t>
  </si>
  <si>
    <t>?</t>
  </si>
  <si>
    <t>t=</t>
  </si>
  <si>
    <t>Если t &gt; tкр, то b0 статистически значим</t>
  </si>
  <si>
    <t>k=</t>
  </si>
  <si>
    <t>n=</t>
  </si>
  <si>
    <t>tкр=</t>
  </si>
  <si>
    <t>Значимость x1-x3</t>
  </si>
  <si>
    <t>У нас t &gt; tкр -&gt; h0 отвергается, параметр модель статистически значима, h1 принимается (po значим(константа y пер значима))</t>
  </si>
  <si>
    <t>t &gt; tкр -&gt; h0 отвергается, параметр модели b1 статистически значим (x пер значимо)</t>
  </si>
  <si>
    <t>b2</t>
  </si>
  <si>
    <t>mb2</t>
  </si>
  <si>
    <t xml:space="preserve">tкр </t>
  </si>
  <si>
    <t>mb3</t>
  </si>
  <si>
    <t>b3</t>
  </si>
  <si>
    <t>Проверка на значимость модели в целом</t>
  </si>
  <si>
    <t>F=</t>
  </si>
  <si>
    <t xml:space="preserve">F = </t>
  </si>
  <si>
    <t>Fкр=</t>
  </si>
  <si>
    <t>F &gt; Fкр -&gt; модель в целом статистически значима</t>
  </si>
  <si>
    <t>По парной интервал</t>
  </si>
  <si>
    <t xml:space="preserve">b0 = </t>
  </si>
  <si>
    <t>нижняя граница</t>
  </si>
  <si>
    <t>верхняя граница</t>
  </si>
  <si>
    <t xml:space="preserve">b1 = </t>
  </si>
  <si>
    <t>mb1=</t>
  </si>
  <si>
    <t xml:space="preserve">По множественной </t>
  </si>
  <si>
    <t>e</t>
  </si>
  <si>
    <t>y-yср</t>
  </si>
  <si>
    <t>E((y-yср)^2)</t>
  </si>
  <si>
    <t>E(e^2)</t>
  </si>
  <si>
    <t>r2=</t>
  </si>
  <si>
    <t>Se</t>
  </si>
  <si>
    <t>e2</t>
  </si>
  <si>
    <t>sa</t>
  </si>
  <si>
    <t>x1ср</t>
  </si>
  <si>
    <t>(t берется по модулю)</t>
  </si>
  <si>
    <t>t &gt; tкр -&gt; параметр модели x2 пер статистически значим</t>
  </si>
  <si>
    <t xml:space="preserve"> по модулю</t>
  </si>
  <si>
    <t>t &gt; tкр -&gt; параметр модели x3 пер статистически значим</t>
  </si>
  <si>
    <t>ЭТИ ФОРМУЛЫ ТОЛЬКО ПО ПАРНОЙ РЕГРЕССИИ</t>
  </si>
  <si>
    <t>x1^2</t>
  </si>
  <si>
    <t>(x1-x1ср)^2</t>
  </si>
  <si>
    <t>E(x1-x1ср)2</t>
  </si>
  <si>
    <t>E(x1-x1ср)2*n</t>
  </si>
  <si>
    <t>E(x1^2)</t>
  </si>
  <si>
    <t>mb0=</t>
  </si>
  <si>
    <t>для mb1</t>
  </si>
  <si>
    <t>Y-пересечение (константа)</t>
  </si>
  <si>
    <t>e-e-1</t>
  </si>
  <si>
    <t>(e-e-1)2</t>
  </si>
  <si>
    <t>-</t>
  </si>
  <si>
    <t>E(e-e-1)^2</t>
  </si>
  <si>
    <t>Dw=</t>
  </si>
  <si>
    <t xml:space="preserve">dl = </t>
  </si>
  <si>
    <t>1.720</t>
  </si>
  <si>
    <t>по табл</t>
  </si>
  <si>
    <t>du</t>
  </si>
  <si>
    <t>1.746</t>
  </si>
  <si>
    <t>Гипотеза h0 не отвергается, автокорелляции нет</t>
  </si>
  <si>
    <t xml:space="preserve">АЛЬТЕРНАТИВНЫЙ СПОСОБ </t>
  </si>
  <si>
    <t>Если значение DW &gt; 2, то DW=4-первоначальноеDW</t>
  </si>
  <si>
    <t>&gt; du</t>
  </si>
  <si>
    <t>h0 отвергается</t>
  </si>
  <si>
    <t>если</t>
  </si>
  <si>
    <t>h0 не отвергается</t>
  </si>
  <si>
    <t xml:space="preserve">если </t>
  </si>
  <si>
    <t>&lt; dl</t>
  </si>
  <si>
    <t>между dl и du, тогда зона неопределенности!</t>
  </si>
  <si>
    <t>ТОЛЬКО КОГДА DW &lt; 2</t>
  </si>
  <si>
    <t>ТЕСТ ДАРБИНА УОТСОНА</t>
  </si>
  <si>
    <t>СООТВЕТСТВЕННО:</t>
  </si>
  <si>
    <t xml:space="preserve">Условие Гаусса-Маркова об отсутствии автокорреляции </t>
  </si>
  <si>
    <t>в остатках выполняется</t>
  </si>
  <si>
    <t>et-1</t>
  </si>
  <si>
    <t>et-2</t>
  </si>
  <si>
    <t>et-3</t>
  </si>
  <si>
    <t>et-4</t>
  </si>
  <si>
    <t>et-5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</si>
  <si>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</si>
  <si>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</si>
  <si>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</si>
  <si>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</si>
  <si>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</si>
  <si>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</si>
  <si>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y= это ОСТАТКИ!!!!!!!!!!!</t>
  </si>
  <si>
    <t>еt</t>
  </si>
  <si>
    <t>T = n</t>
  </si>
  <si>
    <t>n=300</t>
  </si>
  <si>
    <t xml:space="preserve">5) </t>
  </si>
  <si>
    <t>X2=nR^2</t>
  </si>
  <si>
    <t>x2кр</t>
  </si>
  <si>
    <t>шагов лага у нас 5 - это число мы подставляем в степени свободы (в xи2обр)</t>
  </si>
  <si>
    <t>если x2 &gt; x2кр h0  отвергается</t>
  </si>
  <si>
    <t>если x2 &lt; x2кр h0 не отвергается</t>
  </si>
  <si>
    <t>У НАС x2 &lt; x2кр -&gt; h0 не отвергается, автокорелляции нет для 5 лага</t>
  </si>
  <si>
    <t>Разбиваем выборку на 3 группы</t>
  </si>
  <si>
    <t>на первых 100 наблюдений строим регрессию</t>
  </si>
  <si>
    <t>середину убираем</t>
  </si>
  <si>
    <t>последние 100 наблюдений</t>
  </si>
  <si>
    <t>Предсказанное Y</t>
  </si>
  <si>
    <t>4)</t>
  </si>
  <si>
    <t>RSS</t>
  </si>
  <si>
    <t xml:space="preserve">tss =66,8481; </t>
  </si>
  <si>
    <t>rss=39,9554</t>
  </si>
  <si>
    <t>ess=26,8926</t>
  </si>
  <si>
    <t>F = RSS1/RSS2</t>
  </si>
  <si>
    <t>теперь данное знач сравниваем с табл значением</t>
  </si>
  <si>
    <t>fрасп Фишера</t>
  </si>
  <si>
    <t xml:space="preserve">fкр </t>
  </si>
  <si>
    <t>F &lt; fкр -&gt; h0 не отвергаем</t>
  </si>
  <si>
    <t>F &gt; fкр -&gt; h0 отвергаем</t>
  </si>
  <si>
    <t>У НАС F &lt; fкр -&gt; h0 не отвергаем ( гомоскедастичность ) Условие гаусса-маркова о гомоскедастичности выполняется</t>
  </si>
  <si>
    <t>x</t>
  </si>
  <si>
    <t>z = x/сигма2</t>
  </si>
  <si>
    <t>сигма2=</t>
  </si>
  <si>
    <t>сумма(e2)</t>
  </si>
  <si>
    <t>e2/сигма2</t>
  </si>
  <si>
    <t>z</t>
  </si>
  <si>
    <t>ess=</t>
  </si>
  <si>
    <t>ess</t>
  </si>
  <si>
    <t>5)</t>
  </si>
  <si>
    <t>rss</t>
  </si>
  <si>
    <t>rss/2</t>
  </si>
  <si>
    <t>tss = TOTAL SUMM OF SQUARED</t>
  </si>
  <si>
    <t>rss = REGRESSION SUMM OF SQUARED</t>
  </si>
  <si>
    <t>ess = ERROR SUMM OF SQUARED</t>
  </si>
  <si>
    <t xml:space="preserve">6) </t>
  </si>
  <si>
    <t>rss/2 &lt; x2кр -&gt; h0 не отвергается -&gt; гипотеза о гомоскедастичности не отвергается</t>
  </si>
  <si>
    <t>r2 = 1-Rss/Tss</t>
  </si>
  <si>
    <t>(rss - остатки^2)</t>
  </si>
  <si>
    <t>tss - общая дисперсия</t>
  </si>
  <si>
    <t>rss = 121,21</t>
  </si>
  <si>
    <t>tss = 322,8</t>
  </si>
  <si>
    <t>r2  =</t>
  </si>
  <si>
    <t>r2 = ESS/TSS</t>
  </si>
  <si>
    <t xml:space="preserve">ESS = </t>
  </si>
  <si>
    <t xml:space="preserve">r2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</si>
</sst>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0" fillId="33" borderId="0" xfId="0" applyFill="1"/>
    <xf numFmtId="164" fontId="0" fillId="33" borderId="0" xfId="0" applyNumberFormat="1" applyFill="1"/>
    <xf numFmtId="164" fontId="16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0" fillId="34" borderId="0" xfId="0" applyFill="1"/>
    <xf numFmtId="0" fontId="19" fillId="0" borderId="0" xfId="0" applyFont="1"/>
    <xf numFmtId="0" fontId="18" fillId="34" borderId="0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1" fontId="0" fillId="0" borderId="0" xfId="0" applyNumberFormat="1"/>
    <xf numFmtId="0" fontId="17" fillId="35" borderId="0" xfId="0" applyFont="1" applyFill="1"/>
    <xf numFmtId="0" fontId="20" fillId="0" borderId="0" xfId="42"/>
    <xf numFmtId="0" fontId="0" fillId="35" borderId="0" xfId="0" applyFill="1"/>
    <xf numFmtId="0" fontId="0" fillId="36" borderId="0" xfId="0" applyFill="1"/>
    <xf numFmtId="164" fontId="0" fillId="0" borderId="0" xfId="0" applyNumberFormat="1" applyAlignment="1"/>
    <xf numFmtId="164" fontId="0" fillId="36" borderId="0" xfId="0" applyNumberFormat="1" applyFill="1" applyAlignment="1"/>
    <xf numFmtId="164" fontId="0" fillId="36" borderId="0" xfId="0" applyNumberFormat="1" applyFill="1"/>
    <xf numFmtId="0" fontId="18" fillId="36" borderId="0" xfId="0" applyFont="1" applyFill="1" applyBorder="1" applyAlignment="1">
      <alignment horizontal="center"/>
    </xf>
    <xf numFmtId="0" fontId="0" fillId="36" borderId="0" xfId="0" applyFill="1" applyBorder="1" applyAlignment="1"/>
    <xf numFmtId="0" fontId="0" fillId="35" borderId="0" xfId="0" applyFill="1" applyBorder="1" applyAlignment="1"/>
    <xf numFmtId="0" fontId="0" fillId="37" borderId="0" xfId="0" applyFill="1" applyBorder="1" applyAlignment="1"/>
    <xf numFmtId="0" fontId="0" fillId="33" borderId="10" xfId="0" applyFill="1" applyBorder="1" applyAlignment="1"/>
    <xf numFmtId="0" fontId="18" fillId="35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корреляции c y с фактором 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KuznetsovTASKEXEL!$C$2:$C$301</c:f>
              <c:numCache>
                <c:formatCode>0.00000</c:formatCode>
                <c:ptCount val="300"/>
                <c:pt idx="0">
                  <c:v>193.85862161932599</c:v>
                </c:pt>
                <c:pt idx="1">
                  <c:v>195.06751703070501</c:v>
                </c:pt>
                <c:pt idx="2">
                  <c:v>195.489974400367</c:v>
                </c:pt>
                <c:pt idx="3">
                  <c:v>194.64251074425701</c:v>
                </c:pt>
                <c:pt idx="4">
                  <c:v>194.23770341065901</c:v>
                </c:pt>
                <c:pt idx="5">
                  <c:v>193.766795911976</c:v>
                </c:pt>
                <c:pt idx="6">
                  <c:v>196.435179054016</c:v>
                </c:pt>
                <c:pt idx="7">
                  <c:v>195.97592848381899</c:v>
                </c:pt>
                <c:pt idx="8">
                  <c:v>195.549898088661</c:v>
                </c:pt>
                <c:pt idx="9">
                  <c:v>196.21137267976101</c:v>
                </c:pt>
                <c:pt idx="10">
                  <c:v>195.65200194770799</c:v>
                </c:pt>
                <c:pt idx="11">
                  <c:v>195.82415214023601</c:v>
                </c:pt>
                <c:pt idx="12">
                  <c:v>196.514414337608</c:v>
                </c:pt>
                <c:pt idx="13">
                  <c:v>195.30387756062299</c:v>
                </c:pt>
                <c:pt idx="14">
                  <c:v>195.181745505599</c:v>
                </c:pt>
                <c:pt idx="15">
                  <c:v>195.34601708032</c:v>
                </c:pt>
                <c:pt idx="16">
                  <c:v>195.99639945156301</c:v>
                </c:pt>
                <c:pt idx="17">
                  <c:v>196.82966445347799</c:v>
                </c:pt>
                <c:pt idx="18">
                  <c:v>194.33766859784001</c:v>
                </c:pt>
                <c:pt idx="19">
                  <c:v>195.74844141557301</c:v>
                </c:pt>
                <c:pt idx="20">
                  <c:v>195.71021750660501</c:v>
                </c:pt>
                <c:pt idx="21">
                  <c:v>196.781004490112</c:v>
                </c:pt>
                <c:pt idx="22">
                  <c:v>194.938630570377</c:v>
                </c:pt>
                <c:pt idx="23">
                  <c:v>195.839621476606</c:v>
                </c:pt>
                <c:pt idx="24">
                  <c:v>195.547602431634</c:v>
                </c:pt>
                <c:pt idx="25">
                  <c:v>194.79759318469499</c:v>
                </c:pt>
                <c:pt idx="26">
                  <c:v>197.404464263112</c:v>
                </c:pt>
                <c:pt idx="27">
                  <c:v>195.15532552237599</c:v>
                </c:pt>
                <c:pt idx="28">
                  <c:v>197.237732682277</c:v>
                </c:pt>
                <c:pt idx="29">
                  <c:v>196.241685164438</c:v>
                </c:pt>
                <c:pt idx="30">
                  <c:v>196.87863578024599</c:v>
                </c:pt>
                <c:pt idx="31">
                  <c:v>196.29217171185201</c:v>
                </c:pt>
                <c:pt idx="32">
                  <c:v>195.27137564442901</c:v>
                </c:pt>
                <c:pt idx="33">
                  <c:v>195.29183460518701</c:v>
                </c:pt>
                <c:pt idx="34">
                  <c:v>195.65920665786001</c:v>
                </c:pt>
                <c:pt idx="35">
                  <c:v>195.96737450120199</c:v>
                </c:pt>
                <c:pt idx="36">
                  <c:v>196.113898190236</c:v>
                </c:pt>
                <c:pt idx="37">
                  <c:v>195.93914253405899</c:v>
                </c:pt>
                <c:pt idx="38">
                  <c:v>194.93853929334901</c:v>
                </c:pt>
                <c:pt idx="39">
                  <c:v>194.69167616349699</c:v>
                </c:pt>
                <c:pt idx="40">
                  <c:v>195.32180440866799</c:v>
                </c:pt>
                <c:pt idx="41">
                  <c:v>196.43259481647399</c:v>
                </c:pt>
                <c:pt idx="42">
                  <c:v>196.75892403604101</c:v>
                </c:pt>
                <c:pt idx="43">
                  <c:v>195.95016259469</c:v>
                </c:pt>
                <c:pt idx="44">
                  <c:v>194.534250637615</c:v>
                </c:pt>
                <c:pt idx="45">
                  <c:v>195.494337042339</c:v>
                </c:pt>
                <c:pt idx="46">
                  <c:v>198.102811822034</c:v>
                </c:pt>
                <c:pt idx="47">
                  <c:v>195.38895598768701</c:v>
                </c:pt>
                <c:pt idx="48">
                  <c:v>197.13313474269401</c:v>
                </c:pt>
                <c:pt idx="49">
                  <c:v>198.33458843212199</c:v>
                </c:pt>
                <c:pt idx="50">
                  <c:v>195.82540202668301</c:v>
                </c:pt>
                <c:pt idx="51">
                  <c:v>195.33175461589499</c:v>
                </c:pt>
                <c:pt idx="52">
                  <c:v>195.97722485588599</c:v>
                </c:pt>
                <c:pt idx="53">
                  <c:v>196.12394814370501</c:v>
                </c:pt>
                <c:pt idx="54">
                  <c:v>194.898653434175</c:v>
                </c:pt>
                <c:pt idx="55">
                  <c:v>197.085813275899</c:v>
                </c:pt>
                <c:pt idx="56">
                  <c:v>195.22345884916101</c:v>
                </c:pt>
                <c:pt idx="57">
                  <c:v>196.350156976916</c:v>
                </c:pt>
                <c:pt idx="58">
                  <c:v>195.56809955010601</c:v>
                </c:pt>
                <c:pt idx="59">
                  <c:v>195.41820228575199</c:v>
                </c:pt>
                <c:pt idx="60">
                  <c:v>195.62043745270199</c:v>
                </c:pt>
                <c:pt idx="61">
                  <c:v>195.19003853246099</c:v>
                </c:pt>
                <c:pt idx="62">
                  <c:v>195.68187993786501</c:v>
                </c:pt>
                <c:pt idx="63">
                  <c:v>196.10010072941699</c:v>
                </c:pt>
                <c:pt idx="64">
                  <c:v>196.38964388635799</c:v>
                </c:pt>
                <c:pt idx="65">
                  <c:v>196.307015630178</c:v>
                </c:pt>
                <c:pt idx="66">
                  <c:v>195.26884842965501</c:v>
                </c:pt>
                <c:pt idx="67">
                  <c:v>194.34833875010901</c:v>
                </c:pt>
                <c:pt idx="68">
                  <c:v>196.77761136993601</c:v>
                </c:pt>
                <c:pt idx="69">
                  <c:v>196.35225349765801</c:v>
                </c:pt>
                <c:pt idx="70">
                  <c:v>199.04038758078201</c:v>
                </c:pt>
                <c:pt idx="71">
                  <c:v>195.88307840959101</c:v>
                </c:pt>
                <c:pt idx="72">
                  <c:v>194.625973114049</c:v>
                </c:pt>
                <c:pt idx="73">
                  <c:v>196.362096488079</c:v>
                </c:pt>
                <c:pt idx="74">
                  <c:v>195.28185434476001</c:v>
                </c:pt>
                <c:pt idx="75">
                  <c:v>197.02396837842599</c:v>
                </c:pt>
                <c:pt idx="76">
                  <c:v>195.60351270637</c:v>
                </c:pt>
                <c:pt idx="77">
                  <c:v>196.45805103434299</c:v>
                </c:pt>
                <c:pt idx="78">
                  <c:v>195.76251868633901</c:v>
                </c:pt>
                <c:pt idx="79">
                  <c:v>196.60442281190899</c:v>
                </c:pt>
                <c:pt idx="80">
                  <c:v>197.344295524454</c:v>
                </c:pt>
                <c:pt idx="81">
                  <c:v>194.73259346356599</c:v>
                </c:pt>
                <c:pt idx="82">
                  <c:v>198.77198645234901</c:v>
                </c:pt>
                <c:pt idx="83">
                  <c:v>196.770427339696</c:v>
                </c:pt>
                <c:pt idx="84">
                  <c:v>193.17603759478499</c:v>
                </c:pt>
                <c:pt idx="85">
                  <c:v>195.906580715899</c:v>
                </c:pt>
                <c:pt idx="86">
                  <c:v>197.41643934738099</c:v>
                </c:pt>
                <c:pt idx="87">
                  <c:v>195.05395203619</c:v>
                </c:pt>
                <c:pt idx="88">
                  <c:v>196.23787523159501</c:v>
                </c:pt>
                <c:pt idx="89">
                  <c:v>195.50923090039501</c:v>
                </c:pt>
                <c:pt idx="90">
                  <c:v>196.92599174179</c:v>
                </c:pt>
                <c:pt idx="91">
                  <c:v>196.97349296742101</c:v>
                </c:pt>
                <c:pt idx="92">
                  <c:v>195.80173085627601</c:v>
                </c:pt>
                <c:pt idx="93">
                  <c:v>196.25396989003599</c:v>
                </c:pt>
                <c:pt idx="94">
                  <c:v>196.308615641079</c:v>
                </c:pt>
                <c:pt idx="95">
                  <c:v>194.658135753164</c:v>
                </c:pt>
                <c:pt idx="96">
                  <c:v>196.753340382076</c:v>
                </c:pt>
                <c:pt idx="97">
                  <c:v>196.33277157473</c:v>
                </c:pt>
                <c:pt idx="98">
                  <c:v>193.784870477943</c:v>
                </c:pt>
                <c:pt idx="99">
                  <c:v>196.019556265002</c:v>
                </c:pt>
                <c:pt idx="100">
                  <c:v>195.305733223657</c:v>
                </c:pt>
                <c:pt idx="101">
                  <c:v>195.32416362535901</c:v>
                </c:pt>
                <c:pt idx="102">
                  <c:v>195.13194605716501</c:v>
                </c:pt>
                <c:pt idx="103">
                  <c:v>196.35609606884199</c:v>
                </c:pt>
                <c:pt idx="104">
                  <c:v>196.29978947736799</c:v>
                </c:pt>
                <c:pt idx="105">
                  <c:v>195.55698994763799</c:v>
                </c:pt>
                <c:pt idx="106">
                  <c:v>194.61391276817699</c:v>
                </c:pt>
                <c:pt idx="107">
                  <c:v>195.730606461343</c:v>
                </c:pt>
                <c:pt idx="108">
                  <c:v>194.95137699099601</c:v>
                </c:pt>
                <c:pt idx="109">
                  <c:v>197.49601817085301</c:v>
                </c:pt>
                <c:pt idx="110">
                  <c:v>195.64588400951999</c:v>
                </c:pt>
                <c:pt idx="111">
                  <c:v>196.970934366893</c:v>
                </c:pt>
                <c:pt idx="112">
                  <c:v>195.968941038694</c:v>
                </c:pt>
                <c:pt idx="113">
                  <c:v>196.165285605625</c:v>
                </c:pt>
                <c:pt idx="114">
                  <c:v>195.71652272757601</c:v>
                </c:pt>
                <c:pt idx="115">
                  <c:v>195.20609365633899</c:v>
                </c:pt>
                <c:pt idx="116">
                  <c:v>195.65150104144001</c:v>
                </c:pt>
                <c:pt idx="117">
                  <c:v>196.753495791229</c:v>
                </c:pt>
                <c:pt idx="118">
                  <c:v>195.52182583291199</c:v>
                </c:pt>
                <c:pt idx="119">
                  <c:v>194.765129932794</c:v>
                </c:pt>
                <c:pt idx="120">
                  <c:v>196.03741133158499</c:v>
                </c:pt>
                <c:pt idx="121">
                  <c:v>195.27840009010399</c:v>
                </c:pt>
                <c:pt idx="122">
                  <c:v>195.28616152597499</c:v>
                </c:pt>
                <c:pt idx="123">
                  <c:v>196.01181470442</c:v>
                </c:pt>
                <c:pt idx="124">
                  <c:v>194.92472815955799</c:v>
                </c:pt>
                <c:pt idx="125">
                  <c:v>196.564771195194</c:v>
                </c:pt>
                <c:pt idx="126">
                  <c:v>195.59489583620299</c:v>
                </c:pt>
                <c:pt idx="127">
                  <c:v>195.733328771765</c:v>
                </c:pt>
                <c:pt idx="128">
                  <c:v>195.649189286525</c:v>
                </c:pt>
                <c:pt idx="129">
                  <c:v>197.20506243879501</c:v>
                </c:pt>
                <c:pt idx="130">
                  <c:v>194.490680022296</c:v>
                </c:pt>
                <c:pt idx="131">
                  <c:v>196.58896671474301</c:v>
                </c:pt>
                <c:pt idx="132">
                  <c:v>195.95464039041099</c:v>
                </c:pt>
                <c:pt idx="133">
                  <c:v>196.439221799069</c:v>
                </c:pt>
                <c:pt idx="134">
                  <c:v>197.08936009977501</c:v>
                </c:pt>
                <c:pt idx="135">
                  <c:v>197.83650827255599</c:v>
                </c:pt>
                <c:pt idx="136">
                  <c:v>196.53643524108</c:v>
                </c:pt>
                <c:pt idx="137">
                  <c:v>196.21138080963999</c:v>
                </c:pt>
                <c:pt idx="138">
                  <c:v>195.04647345676599</c:v>
                </c:pt>
                <c:pt idx="139">
                  <c:v>197.944461878673</c:v>
                </c:pt>
                <c:pt idx="140">
                  <c:v>196.810609618558</c:v>
                </c:pt>
                <c:pt idx="141">
                  <c:v>196.41490308835901</c:v>
                </c:pt>
                <c:pt idx="142">
                  <c:v>196.95152278165</c:v>
                </c:pt>
                <c:pt idx="143">
                  <c:v>195.83985668019699</c:v>
                </c:pt>
                <c:pt idx="144">
                  <c:v>194.66262319776601</c:v>
                </c:pt>
                <c:pt idx="145">
                  <c:v>196.388939359765</c:v>
                </c:pt>
                <c:pt idx="146">
                  <c:v>195.72308576046299</c:v>
                </c:pt>
                <c:pt idx="147">
                  <c:v>196.11072122405201</c:v>
                </c:pt>
                <c:pt idx="148">
                  <c:v>196.01707137170999</c:v>
                </c:pt>
                <c:pt idx="149">
                  <c:v>197.367453627744</c:v>
                </c:pt>
                <c:pt idx="150">
                  <c:v>196.10900963706101</c:v>
                </c:pt>
                <c:pt idx="151">
                  <c:v>194.32286038111201</c:v>
                </c:pt>
                <c:pt idx="152">
                  <c:v>196.459772913705</c:v>
                </c:pt>
                <c:pt idx="153">
                  <c:v>197.219229188106</c:v>
                </c:pt>
                <c:pt idx="154">
                  <c:v>197.51601730505999</c:v>
                </c:pt>
                <c:pt idx="155">
                  <c:v>198.00024419810799</c:v>
                </c:pt>
                <c:pt idx="156">
                  <c:v>195.006878473716</c:v>
                </c:pt>
                <c:pt idx="157">
                  <c:v>194.61694504156799</c:v>
                </c:pt>
                <c:pt idx="158">
                  <c:v>196.63566107165201</c:v>
                </c:pt>
                <c:pt idx="159">
                  <c:v>195.37750898486499</c:v>
                </c:pt>
                <c:pt idx="160">
                  <c:v>195.406742332183</c:v>
                </c:pt>
                <c:pt idx="161">
                  <c:v>196.41634132703501</c:v>
                </c:pt>
                <c:pt idx="162">
                  <c:v>197.24378924364399</c:v>
                </c:pt>
                <c:pt idx="163">
                  <c:v>196.43818398947701</c:v>
                </c:pt>
                <c:pt idx="164">
                  <c:v>198.08627364189999</c:v>
                </c:pt>
                <c:pt idx="165">
                  <c:v>195.47826365590501</c:v>
                </c:pt>
                <c:pt idx="166">
                  <c:v>196.19221507971599</c:v>
                </c:pt>
                <c:pt idx="167">
                  <c:v>197.146134009425</c:v>
                </c:pt>
                <c:pt idx="168">
                  <c:v>196.227264305044</c:v>
                </c:pt>
                <c:pt idx="169">
                  <c:v>196.321960936788</c:v>
                </c:pt>
                <c:pt idx="170">
                  <c:v>195.765773236489</c:v>
                </c:pt>
                <c:pt idx="171">
                  <c:v>195.83775204607699</c:v>
                </c:pt>
                <c:pt idx="172">
                  <c:v>195.915776796377</c:v>
                </c:pt>
                <c:pt idx="173">
                  <c:v>195.666550551212</c:v>
                </c:pt>
                <c:pt idx="174">
                  <c:v>197.595300401305</c:v>
                </c:pt>
                <c:pt idx="175">
                  <c:v>193.46543659004701</c:v>
                </c:pt>
                <c:pt idx="176">
                  <c:v>197.17863505120101</c:v>
                </c:pt>
                <c:pt idx="177">
                  <c:v>195.74840296841501</c:v>
                </c:pt>
                <c:pt idx="178">
                  <c:v>197.33256307855899</c:v>
                </c:pt>
                <c:pt idx="179">
                  <c:v>195.83267929866301</c:v>
                </c:pt>
                <c:pt idx="180">
                  <c:v>195.831939500701</c:v>
                </c:pt>
                <c:pt idx="181">
                  <c:v>196.512161680189</c:v>
                </c:pt>
                <c:pt idx="182">
                  <c:v>196.67218179511701</c:v>
                </c:pt>
                <c:pt idx="183">
                  <c:v>195.01169621288099</c:v>
                </c:pt>
                <c:pt idx="184">
                  <c:v>195.49923777532101</c:v>
                </c:pt>
                <c:pt idx="185">
                  <c:v>196.84943027376099</c:v>
                </c:pt>
                <c:pt idx="186">
                  <c:v>197.38749277074501</c:v>
                </c:pt>
                <c:pt idx="187">
                  <c:v>195.56051441545699</c:v>
                </c:pt>
                <c:pt idx="188">
                  <c:v>195.716887431835</c:v>
                </c:pt>
                <c:pt idx="189">
                  <c:v>194.77264214835901</c:v>
                </c:pt>
                <c:pt idx="190">
                  <c:v>197.002555402328</c:v>
                </c:pt>
                <c:pt idx="191">
                  <c:v>196.75481266434801</c:v>
                </c:pt>
                <c:pt idx="192">
                  <c:v>195.09901014293999</c:v>
                </c:pt>
                <c:pt idx="193">
                  <c:v>197.89651808796501</c:v>
                </c:pt>
                <c:pt idx="194">
                  <c:v>196.192460644497</c:v>
                </c:pt>
                <c:pt idx="195">
                  <c:v>195.457271727733</c:v>
                </c:pt>
                <c:pt idx="196">
                  <c:v>195.72361973750401</c:v>
                </c:pt>
                <c:pt idx="197">
                  <c:v>196.176457421691</c:v>
                </c:pt>
                <c:pt idx="198">
                  <c:v>194.43157028079801</c:v>
                </c:pt>
                <c:pt idx="199">
                  <c:v>195.619369222133</c:v>
                </c:pt>
                <c:pt idx="200">
                  <c:v>195.74076194766999</c:v>
                </c:pt>
                <c:pt idx="201">
                  <c:v>196.135654212171</c:v>
                </c:pt>
                <c:pt idx="202">
                  <c:v>196.047488440845</c:v>
                </c:pt>
                <c:pt idx="203">
                  <c:v>197.880784369048</c:v>
                </c:pt>
                <c:pt idx="204">
                  <c:v>194.14804238704701</c:v>
                </c:pt>
                <c:pt idx="205">
                  <c:v>196.372020671619</c:v>
                </c:pt>
                <c:pt idx="206">
                  <c:v>193.84643621876199</c:v>
                </c:pt>
                <c:pt idx="207">
                  <c:v>195.39771993859301</c:v>
                </c:pt>
                <c:pt idx="208">
                  <c:v>195.41461292658201</c:v>
                </c:pt>
                <c:pt idx="209">
                  <c:v>196.04642605148501</c:v>
                </c:pt>
                <c:pt idx="210">
                  <c:v>196.73831633211299</c:v>
                </c:pt>
                <c:pt idx="211">
                  <c:v>196.685051272198</c:v>
                </c:pt>
                <c:pt idx="212">
                  <c:v>196.062463227845</c:v>
                </c:pt>
                <c:pt idx="213">
                  <c:v>194.83321387250601</c:v>
                </c:pt>
                <c:pt idx="214">
                  <c:v>198.415082372033</c:v>
                </c:pt>
                <c:pt idx="215">
                  <c:v>194.252645046986</c:v>
                </c:pt>
                <c:pt idx="216">
                  <c:v>194.44093656811199</c:v>
                </c:pt>
                <c:pt idx="217">
                  <c:v>194.09825334873699</c:v>
                </c:pt>
                <c:pt idx="218">
                  <c:v>197.09550713717101</c:v>
                </c:pt>
                <c:pt idx="219">
                  <c:v>197.38312346055301</c:v>
                </c:pt>
                <c:pt idx="220">
                  <c:v>198.01849776919099</c:v>
                </c:pt>
                <c:pt idx="221">
                  <c:v>195.95139826066699</c:v>
                </c:pt>
                <c:pt idx="222">
                  <c:v>194.85910850864701</c:v>
                </c:pt>
                <c:pt idx="223">
                  <c:v>195.483884826387</c:v>
                </c:pt>
                <c:pt idx="224">
                  <c:v>194.29863105095501</c:v>
                </c:pt>
                <c:pt idx="225">
                  <c:v>196.19985663676701</c:v>
                </c:pt>
                <c:pt idx="226">
                  <c:v>196.12730390498299</c:v>
                </c:pt>
                <c:pt idx="227">
                  <c:v>195.62444282880799</c:v>
                </c:pt>
                <c:pt idx="228">
                  <c:v>195.350347086901</c:v>
                </c:pt>
                <c:pt idx="229">
                  <c:v>197.05007885365501</c:v>
                </c:pt>
                <c:pt idx="230">
                  <c:v>196.64157570636399</c:v>
                </c:pt>
                <c:pt idx="231">
                  <c:v>195.23713627819299</c:v>
                </c:pt>
                <c:pt idx="232">
                  <c:v>193.573785767902</c:v>
                </c:pt>
                <c:pt idx="233">
                  <c:v>195.284333667955</c:v>
                </c:pt>
                <c:pt idx="234">
                  <c:v>194.109216593843</c:v>
                </c:pt>
                <c:pt idx="235">
                  <c:v>196.97987030323699</c:v>
                </c:pt>
                <c:pt idx="236">
                  <c:v>195.40941746872201</c:v>
                </c:pt>
                <c:pt idx="237">
                  <c:v>194.48595510558101</c:v>
                </c:pt>
                <c:pt idx="238">
                  <c:v>197.30595485368099</c:v>
                </c:pt>
                <c:pt idx="239">
                  <c:v>195.133575661522</c:v>
                </c:pt>
                <c:pt idx="240">
                  <c:v>196.745839115298</c:v>
                </c:pt>
                <c:pt idx="241">
                  <c:v>196.38994390851599</c:v>
                </c:pt>
                <c:pt idx="242">
                  <c:v>195.23982640165701</c:v>
                </c:pt>
                <c:pt idx="243">
                  <c:v>195.53065842535301</c:v>
                </c:pt>
                <c:pt idx="244">
                  <c:v>198.68086764964099</c:v>
                </c:pt>
                <c:pt idx="245">
                  <c:v>194.87613407843301</c:v>
                </c:pt>
                <c:pt idx="246">
                  <c:v>196.30600981462101</c:v>
                </c:pt>
                <c:pt idx="247">
                  <c:v>194.64417202394301</c:v>
                </c:pt>
                <c:pt idx="248">
                  <c:v>194.42390349967599</c:v>
                </c:pt>
                <c:pt idx="249">
                  <c:v>195.32741258208</c:v>
                </c:pt>
                <c:pt idx="250">
                  <c:v>193.99459624001301</c:v>
                </c:pt>
                <c:pt idx="251">
                  <c:v>194.23099886385299</c:v>
                </c:pt>
                <c:pt idx="252">
                  <c:v>195.02406414223401</c:v>
                </c:pt>
                <c:pt idx="253">
                  <c:v>196.11030270032899</c:v>
                </c:pt>
                <c:pt idx="254">
                  <c:v>195.641845061265</c:v>
                </c:pt>
                <c:pt idx="255">
                  <c:v>196.02409066739901</c:v>
                </c:pt>
                <c:pt idx="256">
                  <c:v>196.19247466584599</c:v>
                </c:pt>
                <c:pt idx="257">
                  <c:v>196.55147505263599</c:v>
                </c:pt>
                <c:pt idx="258">
                  <c:v>198.929260291482</c:v>
                </c:pt>
                <c:pt idx="259">
                  <c:v>194.12495138768301</c:v>
                </c:pt>
                <c:pt idx="260">
                  <c:v>196.58007312641899</c:v>
                </c:pt>
                <c:pt idx="261">
                  <c:v>195.283158806274</c:v>
                </c:pt>
                <c:pt idx="262">
                  <c:v>196.35203733396699</c:v>
                </c:pt>
                <c:pt idx="263">
                  <c:v>196.28185091580701</c:v>
                </c:pt>
                <c:pt idx="264">
                  <c:v>196.467115200477</c:v>
                </c:pt>
                <c:pt idx="265">
                  <c:v>196.598010644471</c:v>
                </c:pt>
                <c:pt idx="266">
                  <c:v>196.513399538876</c:v>
                </c:pt>
                <c:pt idx="267">
                  <c:v>198.39243398638399</c:v>
                </c:pt>
                <c:pt idx="268">
                  <c:v>195.69991590354101</c:v>
                </c:pt>
                <c:pt idx="269">
                  <c:v>195.477591066115</c:v>
                </c:pt>
                <c:pt idx="270">
                  <c:v>193.42886972917901</c:v>
                </c:pt>
                <c:pt idx="271">
                  <c:v>194.968560258515</c:v>
                </c:pt>
                <c:pt idx="272">
                  <c:v>194.38962053376801</c:v>
                </c:pt>
                <c:pt idx="273">
                  <c:v>195.65154883808299</c:v>
                </c:pt>
                <c:pt idx="274">
                  <c:v>195.20559098203299</c:v>
                </c:pt>
                <c:pt idx="275">
                  <c:v>196.305676121343</c:v>
                </c:pt>
                <c:pt idx="276">
                  <c:v>195.67432060790901</c:v>
                </c:pt>
                <c:pt idx="277">
                  <c:v>198.23519117813299</c:v>
                </c:pt>
                <c:pt idx="278">
                  <c:v>196.69943575881399</c:v>
                </c:pt>
                <c:pt idx="279">
                  <c:v>197.131496258607</c:v>
                </c:pt>
                <c:pt idx="280">
                  <c:v>197.13322577467301</c:v>
                </c:pt>
                <c:pt idx="281">
                  <c:v>194.756318229117</c:v>
                </c:pt>
                <c:pt idx="282">
                  <c:v>196.815682924931</c:v>
                </c:pt>
                <c:pt idx="283">
                  <c:v>196.50803595767599</c:v>
                </c:pt>
                <c:pt idx="284">
                  <c:v>195.72737425039</c:v>
                </c:pt>
                <c:pt idx="285">
                  <c:v>196.445377748921</c:v>
                </c:pt>
                <c:pt idx="286">
                  <c:v>196.02565238292399</c:v>
                </c:pt>
                <c:pt idx="287">
                  <c:v>197.10628983352501</c:v>
                </c:pt>
                <c:pt idx="288">
                  <c:v>197.32080016978699</c:v>
                </c:pt>
                <c:pt idx="289">
                  <c:v>195.20197375169701</c:v>
                </c:pt>
                <c:pt idx="290">
                  <c:v>195.98880334878899</c:v>
                </c:pt>
                <c:pt idx="291">
                  <c:v>196.00715364043799</c:v>
                </c:pt>
                <c:pt idx="292">
                  <c:v>196.259090525669</c:v>
                </c:pt>
                <c:pt idx="293">
                  <c:v>196.71838847791199</c:v>
                </c:pt>
                <c:pt idx="294">
                  <c:v>195.03136507441599</c:v>
                </c:pt>
                <c:pt idx="295">
                  <c:v>197.081132593917</c:v>
                </c:pt>
                <c:pt idx="296">
                  <c:v>196.94856341440499</c:v>
                </c:pt>
                <c:pt idx="297">
                  <c:v>196.71932538914399</c:v>
                </c:pt>
                <c:pt idx="298">
                  <c:v>196.721007298351</c:v>
                </c:pt>
                <c:pt idx="299">
                  <c:v>195.72536760752001</c:v>
                </c:pt>
              </c:numCache>
            </c:numRef>
          </c:xVal>
          <c:yVal>
            <c:numRef>
              <c:f>KuznetsovTASKEXEL!$B$2:$B$301</c:f>
              <c:numCache>
                <c:formatCode>0.00000</c:formatCode>
                <c:ptCount val="300"/>
                <c:pt idx="0">
                  <c:v>207.73961459733599</c:v>
                </c:pt>
                <c:pt idx="1">
                  <c:v>208.60803899161499</c:v>
                </c:pt>
                <c:pt idx="2">
                  <c:v>209.15304912411901</c:v>
                </c:pt>
                <c:pt idx="3">
                  <c:v>209.62855378636399</c:v>
                </c:pt>
                <c:pt idx="4">
                  <c:v>206.949372543035</c:v>
                </c:pt>
                <c:pt idx="5">
                  <c:v>208.35689375192999</c:v>
                </c:pt>
                <c:pt idx="6">
                  <c:v>209.90587735038699</c:v>
                </c:pt>
                <c:pt idx="7">
                  <c:v>209.02958304008001</c:v>
                </c:pt>
                <c:pt idx="8">
                  <c:v>210.07593692318699</c:v>
                </c:pt>
                <c:pt idx="9">
                  <c:v>211.314506558825</c:v>
                </c:pt>
                <c:pt idx="10">
                  <c:v>209.91715114351601</c:v>
                </c:pt>
                <c:pt idx="11">
                  <c:v>209.90085306571601</c:v>
                </c:pt>
                <c:pt idx="12">
                  <c:v>209.890605880088</c:v>
                </c:pt>
                <c:pt idx="13">
                  <c:v>208.51409147056199</c:v>
                </c:pt>
                <c:pt idx="14">
                  <c:v>209.14999635264101</c:v>
                </c:pt>
                <c:pt idx="15">
                  <c:v>209.22019415390099</c:v>
                </c:pt>
                <c:pt idx="16">
                  <c:v>208.76122909373001</c:v>
                </c:pt>
                <c:pt idx="17">
                  <c:v>209.63492312449199</c:v>
                </c:pt>
                <c:pt idx="18">
                  <c:v>207.75845248560199</c:v>
                </c:pt>
                <c:pt idx="19">
                  <c:v>210.23746726328099</c:v>
                </c:pt>
                <c:pt idx="20">
                  <c:v>209.21472875331401</c:v>
                </c:pt>
                <c:pt idx="21">
                  <c:v>210.532925320461</c:v>
                </c:pt>
                <c:pt idx="22">
                  <c:v>208.824478945512</c:v>
                </c:pt>
                <c:pt idx="23">
                  <c:v>209.305151663918</c:v>
                </c:pt>
                <c:pt idx="24">
                  <c:v>210.714480575571</c:v>
                </c:pt>
                <c:pt idx="25">
                  <c:v>208.25869655229801</c:v>
                </c:pt>
                <c:pt idx="26">
                  <c:v>211.79926603940399</c:v>
                </c:pt>
                <c:pt idx="27">
                  <c:v>209.36475352672099</c:v>
                </c:pt>
                <c:pt idx="28">
                  <c:v>210.52065967279501</c:v>
                </c:pt>
                <c:pt idx="29">
                  <c:v>210.436263790868</c:v>
                </c:pt>
                <c:pt idx="30">
                  <c:v>211.16852339526</c:v>
                </c:pt>
                <c:pt idx="31">
                  <c:v>210.80090256254101</c:v>
                </c:pt>
                <c:pt idx="32">
                  <c:v>209.75994781711</c:v>
                </c:pt>
                <c:pt idx="33">
                  <c:v>208.89887665039299</c:v>
                </c:pt>
                <c:pt idx="34">
                  <c:v>210.031539776751</c:v>
                </c:pt>
                <c:pt idx="35">
                  <c:v>209.88677269819101</c:v>
                </c:pt>
                <c:pt idx="36">
                  <c:v>210.018054169039</c:v>
                </c:pt>
                <c:pt idx="37">
                  <c:v>209.699536180146</c:v>
                </c:pt>
                <c:pt idx="38">
                  <c:v>208.81436121834699</c:v>
                </c:pt>
                <c:pt idx="39">
                  <c:v>208.95946918548501</c:v>
                </c:pt>
                <c:pt idx="40">
                  <c:v>209.82029306660499</c:v>
                </c:pt>
                <c:pt idx="41">
                  <c:v>209.95831664696101</c:v>
                </c:pt>
                <c:pt idx="42">
                  <c:v>210.69390866478199</c:v>
                </c:pt>
                <c:pt idx="43">
                  <c:v>211.05053335398</c:v>
                </c:pt>
                <c:pt idx="44">
                  <c:v>209.18025925366399</c:v>
                </c:pt>
                <c:pt idx="45">
                  <c:v>209.800039007755</c:v>
                </c:pt>
                <c:pt idx="46">
                  <c:v>212.254742806032</c:v>
                </c:pt>
                <c:pt idx="47">
                  <c:v>210.16324325756801</c:v>
                </c:pt>
                <c:pt idx="48">
                  <c:v>211.48186339709599</c:v>
                </c:pt>
                <c:pt idx="49">
                  <c:v>212.57666187731499</c:v>
                </c:pt>
                <c:pt idx="50">
                  <c:v>210.175939187811</c:v>
                </c:pt>
                <c:pt idx="51">
                  <c:v>208.69687031557399</c:v>
                </c:pt>
                <c:pt idx="52">
                  <c:v>210.41304877932001</c:v>
                </c:pt>
                <c:pt idx="53">
                  <c:v>210.55667784110199</c:v>
                </c:pt>
                <c:pt idx="54">
                  <c:v>208.43037967873701</c:v>
                </c:pt>
                <c:pt idx="55">
                  <c:v>211.330437840104</c:v>
                </c:pt>
                <c:pt idx="56">
                  <c:v>208.929643532493</c:v>
                </c:pt>
                <c:pt idx="57">
                  <c:v>210.874003348082</c:v>
                </c:pt>
                <c:pt idx="58">
                  <c:v>209.16359691413501</c:v>
                </c:pt>
                <c:pt idx="59">
                  <c:v>209.68045498797201</c:v>
                </c:pt>
                <c:pt idx="60">
                  <c:v>209.37912679676899</c:v>
                </c:pt>
                <c:pt idx="61">
                  <c:v>209.62435517913099</c:v>
                </c:pt>
                <c:pt idx="62">
                  <c:v>210.18112049981701</c:v>
                </c:pt>
                <c:pt idx="63">
                  <c:v>209.372498955971</c:v>
                </c:pt>
                <c:pt idx="64">
                  <c:v>211.447684248413</c:v>
                </c:pt>
                <c:pt idx="65">
                  <c:v>209.30414634458199</c:v>
                </c:pt>
                <c:pt idx="66">
                  <c:v>210.740177833096</c:v>
                </c:pt>
                <c:pt idx="67">
                  <c:v>210.121604668061</c:v>
                </c:pt>
                <c:pt idx="68">
                  <c:v>211.343423284897</c:v>
                </c:pt>
                <c:pt idx="69">
                  <c:v>209.707869110145</c:v>
                </c:pt>
                <c:pt idx="70">
                  <c:v>212.07066023798501</c:v>
                </c:pt>
                <c:pt idx="71">
                  <c:v>209.380402359752</c:v>
                </c:pt>
                <c:pt idx="72">
                  <c:v>208.57447015944399</c:v>
                </c:pt>
                <c:pt idx="73">
                  <c:v>209.65248761096001</c:v>
                </c:pt>
                <c:pt idx="74">
                  <c:v>209.55270162833801</c:v>
                </c:pt>
                <c:pt idx="75">
                  <c:v>210.757192432674</c:v>
                </c:pt>
                <c:pt idx="76">
                  <c:v>210.59268345800399</c:v>
                </c:pt>
                <c:pt idx="77">
                  <c:v>210.75606188259599</c:v>
                </c:pt>
                <c:pt idx="78">
                  <c:v>210.00835605391001</c:v>
                </c:pt>
                <c:pt idx="79">
                  <c:v>211.47966983622601</c:v>
                </c:pt>
                <c:pt idx="80">
                  <c:v>211.46284835226001</c:v>
                </c:pt>
                <c:pt idx="81">
                  <c:v>209.093465678717</c:v>
                </c:pt>
                <c:pt idx="82">
                  <c:v>211.70511875384199</c:v>
                </c:pt>
                <c:pt idx="83">
                  <c:v>212.15617247859601</c:v>
                </c:pt>
                <c:pt idx="84">
                  <c:v>208.31635096878</c:v>
                </c:pt>
                <c:pt idx="85">
                  <c:v>210.54366635772701</c:v>
                </c:pt>
                <c:pt idx="86">
                  <c:v>209.980403707606</c:v>
                </c:pt>
                <c:pt idx="87">
                  <c:v>210.501869931155</c:v>
                </c:pt>
                <c:pt idx="88">
                  <c:v>210.853742646401</c:v>
                </c:pt>
                <c:pt idx="89">
                  <c:v>209.92472643818701</c:v>
                </c:pt>
                <c:pt idx="90">
                  <c:v>209.644640028558</c:v>
                </c:pt>
                <c:pt idx="91">
                  <c:v>210.52692894690099</c:v>
                </c:pt>
                <c:pt idx="92">
                  <c:v>210.248655563337</c:v>
                </c:pt>
                <c:pt idx="93">
                  <c:v>210.15927478888199</c:v>
                </c:pt>
                <c:pt idx="94">
                  <c:v>210.90869520850799</c:v>
                </c:pt>
                <c:pt idx="95">
                  <c:v>208.594533125021</c:v>
                </c:pt>
                <c:pt idx="96">
                  <c:v>211.12429284097001</c:v>
                </c:pt>
                <c:pt idx="97">
                  <c:v>209.76116404042901</c:v>
                </c:pt>
                <c:pt idx="98">
                  <c:v>208.41170487342501</c:v>
                </c:pt>
                <c:pt idx="99">
                  <c:v>209.74698786316</c:v>
                </c:pt>
                <c:pt idx="100">
                  <c:v>210.028972224564</c:v>
                </c:pt>
                <c:pt idx="101">
                  <c:v>210.45694539490501</c:v>
                </c:pt>
                <c:pt idx="102">
                  <c:v>208.997336168083</c:v>
                </c:pt>
                <c:pt idx="103">
                  <c:v>210.35673557658501</c:v>
                </c:pt>
                <c:pt idx="104">
                  <c:v>209.900018455062</c:v>
                </c:pt>
                <c:pt idx="105">
                  <c:v>210.83139934991399</c:v>
                </c:pt>
                <c:pt idx="106">
                  <c:v>208.42328866087701</c:v>
                </c:pt>
                <c:pt idx="107">
                  <c:v>209.77456072099099</c:v>
                </c:pt>
                <c:pt idx="108">
                  <c:v>210.02740845927499</c:v>
                </c:pt>
                <c:pt idx="109">
                  <c:v>210.201875882812</c:v>
                </c:pt>
                <c:pt idx="110">
                  <c:v>209.49745516089999</c:v>
                </c:pt>
                <c:pt idx="111">
                  <c:v>210.965260291703</c:v>
                </c:pt>
                <c:pt idx="112">
                  <c:v>209.27229380354001</c:v>
                </c:pt>
                <c:pt idx="113">
                  <c:v>210.11355573081201</c:v>
                </c:pt>
                <c:pt idx="114">
                  <c:v>209.41164251359601</c:v>
                </c:pt>
                <c:pt idx="115">
                  <c:v>209.330941053488</c:v>
                </c:pt>
                <c:pt idx="116">
                  <c:v>209.55030519802699</c:v>
                </c:pt>
                <c:pt idx="117">
                  <c:v>210.35616273354</c:v>
                </c:pt>
                <c:pt idx="118">
                  <c:v>210.56733184277201</c:v>
                </c:pt>
                <c:pt idx="119">
                  <c:v>209.62747399277799</c:v>
                </c:pt>
                <c:pt idx="120">
                  <c:v>210.38952027412401</c:v>
                </c:pt>
                <c:pt idx="121">
                  <c:v>209.12523564431001</c:v>
                </c:pt>
                <c:pt idx="122">
                  <c:v>209.23462650698301</c:v>
                </c:pt>
                <c:pt idx="123">
                  <c:v>209.95562675494301</c:v>
                </c:pt>
                <c:pt idx="124">
                  <c:v>210.32924523635799</c:v>
                </c:pt>
                <c:pt idx="125">
                  <c:v>210.52431750151999</c:v>
                </c:pt>
                <c:pt idx="126">
                  <c:v>209.39904091636501</c:v>
                </c:pt>
                <c:pt idx="127">
                  <c:v>210.070682031736</c:v>
                </c:pt>
                <c:pt idx="128">
                  <c:v>208.712669353922</c:v>
                </c:pt>
                <c:pt idx="129">
                  <c:v>210.57517947452999</c:v>
                </c:pt>
                <c:pt idx="130">
                  <c:v>207.97994400492399</c:v>
                </c:pt>
                <c:pt idx="131">
                  <c:v>210.662790962732</c:v>
                </c:pt>
                <c:pt idx="132">
                  <c:v>209.89223326290201</c:v>
                </c:pt>
                <c:pt idx="133">
                  <c:v>210.24056232094699</c:v>
                </c:pt>
                <c:pt idx="134">
                  <c:v>210.093326056265</c:v>
                </c:pt>
                <c:pt idx="135">
                  <c:v>211.31135959692699</c:v>
                </c:pt>
                <c:pt idx="136">
                  <c:v>210.98396953383499</c:v>
                </c:pt>
                <c:pt idx="137">
                  <c:v>209.85329092078501</c:v>
                </c:pt>
                <c:pt idx="138">
                  <c:v>207.724194576717</c:v>
                </c:pt>
                <c:pt idx="139">
                  <c:v>211.50810273146101</c:v>
                </c:pt>
                <c:pt idx="140">
                  <c:v>210.217845373194</c:v>
                </c:pt>
                <c:pt idx="141">
                  <c:v>210.138919985097</c:v>
                </c:pt>
                <c:pt idx="142">
                  <c:v>211.214283631489</c:v>
                </c:pt>
                <c:pt idx="143">
                  <c:v>209.240182235486</c:v>
                </c:pt>
                <c:pt idx="144">
                  <c:v>209.60068403674299</c:v>
                </c:pt>
                <c:pt idx="145">
                  <c:v>210.58874451814501</c:v>
                </c:pt>
                <c:pt idx="146">
                  <c:v>210.06217747981501</c:v>
                </c:pt>
                <c:pt idx="147">
                  <c:v>209.549578521771</c:v>
                </c:pt>
                <c:pt idx="148">
                  <c:v>211.04878713999199</c:v>
                </c:pt>
                <c:pt idx="149">
                  <c:v>210.84346551730101</c:v>
                </c:pt>
                <c:pt idx="150">
                  <c:v>209.373549859414</c:v>
                </c:pt>
                <c:pt idx="151">
                  <c:v>209.01914058917299</c:v>
                </c:pt>
                <c:pt idx="152">
                  <c:v>211.03238640758499</c:v>
                </c:pt>
                <c:pt idx="153">
                  <c:v>211.42850874457901</c:v>
                </c:pt>
                <c:pt idx="154">
                  <c:v>211.91897320585099</c:v>
                </c:pt>
                <c:pt idx="155">
                  <c:v>211.66732165635699</c:v>
                </c:pt>
                <c:pt idx="156">
                  <c:v>209.663245039749</c:v>
                </c:pt>
                <c:pt idx="157">
                  <c:v>209.15156403498401</c:v>
                </c:pt>
                <c:pt idx="158">
                  <c:v>209.509375791857</c:v>
                </c:pt>
                <c:pt idx="159">
                  <c:v>210.000988495135</c:v>
                </c:pt>
                <c:pt idx="160">
                  <c:v>209.40002321864199</c:v>
                </c:pt>
                <c:pt idx="161">
                  <c:v>210.502969293951</c:v>
                </c:pt>
                <c:pt idx="162">
                  <c:v>211.09923104261901</c:v>
                </c:pt>
                <c:pt idx="163">
                  <c:v>210.559300144601</c:v>
                </c:pt>
                <c:pt idx="164">
                  <c:v>211.40337206685501</c:v>
                </c:pt>
                <c:pt idx="165">
                  <c:v>209.61821090285301</c:v>
                </c:pt>
                <c:pt idx="166">
                  <c:v>210.45859766252599</c:v>
                </c:pt>
                <c:pt idx="167">
                  <c:v>211.670690161236</c:v>
                </c:pt>
                <c:pt idx="168">
                  <c:v>211.071179415659</c:v>
                </c:pt>
                <c:pt idx="169">
                  <c:v>209.538734381296</c:v>
                </c:pt>
                <c:pt idx="170">
                  <c:v>210.15055532913399</c:v>
                </c:pt>
                <c:pt idx="171">
                  <c:v>209.878787865052</c:v>
                </c:pt>
                <c:pt idx="172">
                  <c:v>209.304197082071</c:v>
                </c:pt>
                <c:pt idx="173">
                  <c:v>210.06847085987701</c:v>
                </c:pt>
                <c:pt idx="174">
                  <c:v>211.555784494682</c:v>
                </c:pt>
                <c:pt idx="175">
                  <c:v>207.09343559150599</c:v>
                </c:pt>
                <c:pt idx="176">
                  <c:v>210.42210205604201</c:v>
                </c:pt>
                <c:pt idx="177">
                  <c:v>210.112180298391</c:v>
                </c:pt>
                <c:pt idx="178">
                  <c:v>210.64176605206401</c:v>
                </c:pt>
                <c:pt idx="179">
                  <c:v>210.840018740614</c:v>
                </c:pt>
                <c:pt idx="180">
                  <c:v>210.21362637199499</c:v>
                </c:pt>
                <c:pt idx="181">
                  <c:v>209.67576434232501</c:v>
                </c:pt>
                <c:pt idx="182">
                  <c:v>211.56853075491901</c:v>
                </c:pt>
                <c:pt idx="183">
                  <c:v>209.741893286882</c:v>
                </c:pt>
                <c:pt idx="184">
                  <c:v>209.470771350451</c:v>
                </c:pt>
                <c:pt idx="185">
                  <c:v>210.530548774773</c:v>
                </c:pt>
                <c:pt idx="186">
                  <c:v>210.872737464956</c:v>
                </c:pt>
                <c:pt idx="187">
                  <c:v>209.686587834345</c:v>
                </c:pt>
                <c:pt idx="188">
                  <c:v>209.97985996296001</c:v>
                </c:pt>
                <c:pt idx="189">
                  <c:v>209.68474399164299</c:v>
                </c:pt>
                <c:pt idx="190">
                  <c:v>210.681869028969</c:v>
                </c:pt>
                <c:pt idx="191">
                  <c:v>211.19258439203301</c:v>
                </c:pt>
                <c:pt idx="192">
                  <c:v>210.07511619981199</c:v>
                </c:pt>
                <c:pt idx="193">
                  <c:v>210.77239055670699</c:v>
                </c:pt>
                <c:pt idx="194">
                  <c:v>209.79437295946801</c:v>
                </c:pt>
                <c:pt idx="195">
                  <c:v>209.74855965484801</c:v>
                </c:pt>
                <c:pt idx="196">
                  <c:v>209.876220836199</c:v>
                </c:pt>
                <c:pt idx="197">
                  <c:v>210.50189973888101</c:v>
                </c:pt>
                <c:pt idx="198">
                  <c:v>208.02211292050501</c:v>
                </c:pt>
                <c:pt idx="199">
                  <c:v>208.08075975999799</c:v>
                </c:pt>
                <c:pt idx="200">
                  <c:v>210.121451434101</c:v>
                </c:pt>
                <c:pt idx="201">
                  <c:v>209.900923198442</c:v>
                </c:pt>
                <c:pt idx="202">
                  <c:v>209.728427221934</c:v>
                </c:pt>
                <c:pt idx="203">
                  <c:v>211.274891125062</c:v>
                </c:pt>
                <c:pt idx="204">
                  <c:v>208.718523955281</c:v>
                </c:pt>
                <c:pt idx="205">
                  <c:v>211.318403971739</c:v>
                </c:pt>
                <c:pt idx="206">
                  <c:v>208.49595433459399</c:v>
                </c:pt>
                <c:pt idx="207">
                  <c:v>210.34689737193199</c:v>
                </c:pt>
                <c:pt idx="208">
                  <c:v>209.74604046318899</c:v>
                </c:pt>
                <c:pt idx="209">
                  <c:v>210.19174347320799</c:v>
                </c:pt>
                <c:pt idx="210">
                  <c:v>209.932662144614</c:v>
                </c:pt>
                <c:pt idx="211">
                  <c:v>209.93727685686</c:v>
                </c:pt>
                <c:pt idx="212">
                  <c:v>210.77513317720701</c:v>
                </c:pt>
                <c:pt idx="213">
                  <c:v>209.069277182457</c:v>
                </c:pt>
                <c:pt idx="214">
                  <c:v>212.37386491958799</c:v>
                </c:pt>
                <c:pt idx="215">
                  <c:v>208.43336850694601</c:v>
                </c:pt>
                <c:pt idx="216">
                  <c:v>208.992648666197</c:v>
                </c:pt>
                <c:pt idx="217">
                  <c:v>208.31499560554701</c:v>
                </c:pt>
                <c:pt idx="218">
                  <c:v>210.17467480503299</c:v>
                </c:pt>
                <c:pt idx="219">
                  <c:v>210.95304827271801</c:v>
                </c:pt>
                <c:pt idx="220">
                  <c:v>211.85053882750199</c:v>
                </c:pt>
                <c:pt idx="221">
                  <c:v>211.065252526427</c:v>
                </c:pt>
                <c:pt idx="222">
                  <c:v>208.72663983859499</c:v>
                </c:pt>
                <c:pt idx="223">
                  <c:v>208.737627684816</c:v>
                </c:pt>
                <c:pt idx="224">
                  <c:v>207.49040269007</c:v>
                </c:pt>
                <c:pt idx="225">
                  <c:v>210.14906836863699</c:v>
                </c:pt>
                <c:pt idx="226">
                  <c:v>209.862253760762</c:v>
                </c:pt>
                <c:pt idx="227">
                  <c:v>209.439668347375</c:v>
                </c:pt>
                <c:pt idx="228">
                  <c:v>210.43130107993699</c:v>
                </c:pt>
                <c:pt idx="229">
                  <c:v>211.55312002239199</c:v>
                </c:pt>
                <c:pt idx="230">
                  <c:v>210.82474141036599</c:v>
                </c:pt>
                <c:pt idx="231">
                  <c:v>209.14022422868001</c:v>
                </c:pt>
                <c:pt idx="232">
                  <c:v>207.53211313861101</c:v>
                </c:pt>
                <c:pt idx="233">
                  <c:v>208.35610562549499</c:v>
                </c:pt>
                <c:pt idx="234">
                  <c:v>208.51890768426799</c:v>
                </c:pt>
                <c:pt idx="235">
                  <c:v>209.82029271434899</c:v>
                </c:pt>
                <c:pt idx="236">
                  <c:v>208.95904707848399</c:v>
                </c:pt>
                <c:pt idx="237">
                  <c:v>208.795482471078</c:v>
                </c:pt>
                <c:pt idx="238">
                  <c:v>210.75173895412999</c:v>
                </c:pt>
                <c:pt idx="239">
                  <c:v>210.09183003144099</c:v>
                </c:pt>
                <c:pt idx="240">
                  <c:v>211.08051071684599</c:v>
                </c:pt>
                <c:pt idx="241">
                  <c:v>210.827357214404</c:v>
                </c:pt>
                <c:pt idx="242">
                  <c:v>208.82468504858099</c:v>
                </c:pt>
                <c:pt idx="243">
                  <c:v>209.471427771241</c:v>
                </c:pt>
                <c:pt idx="244">
                  <c:v>211.856158655896</c:v>
                </c:pt>
                <c:pt idx="245">
                  <c:v>209.57940924531999</c:v>
                </c:pt>
                <c:pt idx="246">
                  <c:v>209.58937592573699</c:v>
                </c:pt>
                <c:pt idx="247">
                  <c:v>208.11243186336799</c:v>
                </c:pt>
                <c:pt idx="248">
                  <c:v>208.62029395256201</c:v>
                </c:pt>
                <c:pt idx="249">
                  <c:v>209.960550925934</c:v>
                </c:pt>
                <c:pt idx="250">
                  <c:v>208.74144789864599</c:v>
                </c:pt>
                <c:pt idx="251">
                  <c:v>207.25551892205101</c:v>
                </c:pt>
                <c:pt idx="252">
                  <c:v>210.592668463884</c:v>
                </c:pt>
                <c:pt idx="253">
                  <c:v>209.5437530115</c:v>
                </c:pt>
                <c:pt idx="254">
                  <c:v>209.595376859114</c:v>
                </c:pt>
                <c:pt idx="255">
                  <c:v>211.00324761417801</c:v>
                </c:pt>
                <c:pt idx="256">
                  <c:v>210.290745458521</c:v>
                </c:pt>
                <c:pt idx="257">
                  <c:v>210.305576009524</c:v>
                </c:pt>
                <c:pt idx="258">
                  <c:v>214.37571022934</c:v>
                </c:pt>
                <c:pt idx="259">
                  <c:v>207.97819009331801</c:v>
                </c:pt>
                <c:pt idx="260">
                  <c:v>210.23080409060901</c:v>
                </c:pt>
                <c:pt idx="261">
                  <c:v>209.74355122609299</c:v>
                </c:pt>
                <c:pt idx="262">
                  <c:v>210.75227012287399</c:v>
                </c:pt>
                <c:pt idx="263">
                  <c:v>211.30543915704999</c:v>
                </c:pt>
                <c:pt idx="264">
                  <c:v>210.76170059772599</c:v>
                </c:pt>
                <c:pt idx="265">
                  <c:v>210.49425685653799</c:v>
                </c:pt>
                <c:pt idx="266">
                  <c:v>210.844948367299</c:v>
                </c:pt>
                <c:pt idx="267">
                  <c:v>211.82725786973799</c:v>
                </c:pt>
                <c:pt idx="268">
                  <c:v>209.12624955179999</c:v>
                </c:pt>
                <c:pt idx="269">
                  <c:v>209.48412680626001</c:v>
                </c:pt>
                <c:pt idx="270">
                  <c:v>208.197214517384</c:v>
                </c:pt>
                <c:pt idx="271">
                  <c:v>208.922893907054</c:v>
                </c:pt>
                <c:pt idx="272">
                  <c:v>209.48335325998499</c:v>
                </c:pt>
                <c:pt idx="273">
                  <c:v>209.80137944924601</c:v>
                </c:pt>
                <c:pt idx="274">
                  <c:v>209.20151447610999</c:v>
                </c:pt>
                <c:pt idx="275">
                  <c:v>209.973250843904</c:v>
                </c:pt>
                <c:pt idx="276">
                  <c:v>210.60629299061</c:v>
                </c:pt>
                <c:pt idx="277">
                  <c:v>211.13401480295201</c:v>
                </c:pt>
                <c:pt idx="278">
                  <c:v>211.25180370215699</c:v>
                </c:pt>
                <c:pt idx="279">
                  <c:v>210.87930946130399</c:v>
                </c:pt>
                <c:pt idx="280">
                  <c:v>211.120650970708</c:v>
                </c:pt>
                <c:pt idx="281">
                  <c:v>208.73442614927299</c:v>
                </c:pt>
                <c:pt idx="282">
                  <c:v>210.363729174089</c:v>
                </c:pt>
                <c:pt idx="283">
                  <c:v>210.98703127671499</c:v>
                </c:pt>
                <c:pt idx="284">
                  <c:v>209.37639473936699</c:v>
                </c:pt>
                <c:pt idx="285">
                  <c:v>210.492884203541</c:v>
                </c:pt>
                <c:pt idx="286">
                  <c:v>210.37974525219599</c:v>
                </c:pt>
                <c:pt idx="287">
                  <c:v>210.98496423648999</c:v>
                </c:pt>
                <c:pt idx="288">
                  <c:v>211.597090677062</c:v>
                </c:pt>
                <c:pt idx="289">
                  <c:v>208.77228748710701</c:v>
                </c:pt>
                <c:pt idx="290">
                  <c:v>210.745155483292</c:v>
                </c:pt>
                <c:pt idx="291">
                  <c:v>210.31029395199999</c:v>
                </c:pt>
                <c:pt idx="292">
                  <c:v>211.494905547662</c:v>
                </c:pt>
                <c:pt idx="293">
                  <c:v>210.27395530745801</c:v>
                </c:pt>
                <c:pt idx="294">
                  <c:v>209.234303367537</c:v>
                </c:pt>
                <c:pt idx="295">
                  <c:v>211.79012733919501</c:v>
                </c:pt>
                <c:pt idx="296">
                  <c:v>210.40581924198301</c:v>
                </c:pt>
                <c:pt idx="297">
                  <c:v>210.83191856444901</c:v>
                </c:pt>
                <c:pt idx="298">
                  <c:v>210.88695800064801</c:v>
                </c:pt>
                <c:pt idx="299">
                  <c:v>210.41767215775201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1-4474-B9ED-8F07A0A8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02784"/>
        <c:axId val="1557703200"/>
      </c:scatterChart>
      <c:valAx>
        <c:axId val="15577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3200"/>
        <c:crosses val="autoZero"/>
        <c:crossBetween val="midCat"/>
      </c:valAx>
      <c:valAx>
        <c:axId val="1557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корреляции y с фактором 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KuznetsovTASKEXEL!$E$2:$E$301</c:f>
              <c:numCache>
                <c:formatCode>0.00000</c:formatCode>
                <c:ptCount val="300"/>
                <c:pt idx="0">
                  <c:v>46.266500541222101</c:v>
                </c:pt>
                <c:pt idx="1">
                  <c:v>44.862495337745997</c:v>
                </c:pt>
                <c:pt idx="2">
                  <c:v>47.085830000082602</c:v>
                </c:pt>
                <c:pt idx="3">
                  <c:v>45.446532763647099</c:v>
                </c:pt>
                <c:pt idx="4">
                  <c:v>48.151849028814297</c:v>
                </c:pt>
                <c:pt idx="5">
                  <c:v>47.993666637830898</c:v>
                </c:pt>
                <c:pt idx="6">
                  <c:v>45.121995852638896</c:v>
                </c:pt>
                <c:pt idx="7">
                  <c:v>45.866543578644901</c:v>
                </c:pt>
                <c:pt idx="8">
                  <c:v>45.679650224634301</c:v>
                </c:pt>
                <c:pt idx="9">
                  <c:v>44.938509811934097</c:v>
                </c:pt>
                <c:pt idx="10">
                  <c:v>46.379444564236699</c:v>
                </c:pt>
                <c:pt idx="11">
                  <c:v>46.371743872543902</c:v>
                </c:pt>
                <c:pt idx="12">
                  <c:v>46.100103042946998</c:v>
                </c:pt>
                <c:pt idx="13">
                  <c:v>46.557280809785702</c:v>
                </c:pt>
                <c:pt idx="14">
                  <c:v>44.9866349651086</c:v>
                </c:pt>
                <c:pt idx="15">
                  <c:v>45.524613524671601</c:v>
                </c:pt>
                <c:pt idx="16">
                  <c:v>47.969301132704999</c:v>
                </c:pt>
                <c:pt idx="17">
                  <c:v>46.425020764519999</c:v>
                </c:pt>
                <c:pt idx="18">
                  <c:v>47.033881808784898</c:v>
                </c:pt>
                <c:pt idx="19">
                  <c:v>46.399621061644297</c:v>
                </c:pt>
                <c:pt idx="20">
                  <c:v>47.085412113191701</c:v>
                </c:pt>
                <c:pt idx="21">
                  <c:v>45.136180022131299</c:v>
                </c:pt>
                <c:pt idx="22">
                  <c:v>46.931557618031803</c:v>
                </c:pt>
                <c:pt idx="23">
                  <c:v>45.0204864889539</c:v>
                </c:pt>
                <c:pt idx="24">
                  <c:v>43.814677445405501</c:v>
                </c:pt>
                <c:pt idx="25">
                  <c:v>47.090861044286697</c:v>
                </c:pt>
                <c:pt idx="26">
                  <c:v>43.694203418335697</c:v>
                </c:pt>
                <c:pt idx="27">
                  <c:v>46.173178427051099</c:v>
                </c:pt>
                <c:pt idx="28">
                  <c:v>45.672676381512602</c:v>
                </c:pt>
                <c:pt idx="29">
                  <c:v>45.823791405676403</c:v>
                </c:pt>
                <c:pt idx="30">
                  <c:v>45.9952427015008</c:v>
                </c:pt>
                <c:pt idx="31">
                  <c:v>46.609226404494898</c:v>
                </c:pt>
                <c:pt idx="32">
                  <c:v>45.3868549880739</c:v>
                </c:pt>
                <c:pt idx="33">
                  <c:v>46.821799556160997</c:v>
                </c:pt>
                <c:pt idx="34">
                  <c:v>44.8011178847186</c:v>
                </c:pt>
                <c:pt idx="35">
                  <c:v>46.886483082318499</c:v>
                </c:pt>
                <c:pt idx="36">
                  <c:v>46.768552952447997</c:v>
                </c:pt>
                <c:pt idx="37">
                  <c:v>46.918065334252098</c:v>
                </c:pt>
                <c:pt idx="38">
                  <c:v>47.058818725977602</c:v>
                </c:pt>
                <c:pt idx="39">
                  <c:v>46.638971514168801</c:v>
                </c:pt>
                <c:pt idx="40">
                  <c:v>46.132801683673001</c:v>
                </c:pt>
                <c:pt idx="41">
                  <c:v>46.349303548704398</c:v>
                </c:pt>
                <c:pt idx="42">
                  <c:v>43.813328316266997</c:v>
                </c:pt>
                <c:pt idx="43">
                  <c:v>44.015499512886599</c:v>
                </c:pt>
                <c:pt idx="44">
                  <c:v>44.956372951887197</c:v>
                </c:pt>
                <c:pt idx="45">
                  <c:v>47.1017462340401</c:v>
                </c:pt>
                <c:pt idx="46">
                  <c:v>43.035768630731098</c:v>
                </c:pt>
                <c:pt idx="47">
                  <c:v>45.150306970933798</c:v>
                </c:pt>
                <c:pt idx="48">
                  <c:v>44.282627444035498</c:v>
                </c:pt>
                <c:pt idx="49">
                  <c:v>44.686652802875997</c:v>
                </c:pt>
                <c:pt idx="50">
                  <c:v>46.811482435702899</c:v>
                </c:pt>
                <c:pt idx="51">
                  <c:v>46.213406878906099</c:v>
                </c:pt>
                <c:pt idx="52">
                  <c:v>46.021660239275</c:v>
                </c:pt>
                <c:pt idx="53">
                  <c:v>46.791858241060702</c:v>
                </c:pt>
                <c:pt idx="54">
                  <c:v>46.5625892768917</c:v>
                </c:pt>
                <c:pt idx="55">
                  <c:v>44.169089929478901</c:v>
                </c:pt>
                <c:pt idx="56">
                  <c:v>46.220097094616598</c:v>
                </c:pt>
                <c:pt idx="57">
                  <c:v>45.644124123678701</c:v>
                </c:pt>
                <c:pt idx="58">
                  <c:v>46.654986441791699</c:v>
                </c:pt>
                <c:pt idx="59">
                  <c:v>45.0570899180967</c:v>
                </c:pt>
                <c:pt idx="60">
                  <c:v>46.573187951412898</c:v>
                </c:pt>
                <c:pt idx="61">
                  <c:v>46.279630138213399</c:v>
                </c:pt>
                <c:pt idx="62">
                  <c:v>45.632841006335703</c:v>
                </c:pt>
                <c:pt idx="63">
                  <c:v>47.661994590079502</c:v>
                </c:pt>
                <c:pt idx="64">
                  <c:v>44.680165217783703</c:v>
                </c:pt>
                <c:pt idx="65">
                  <c:v>45.739905241261802</c:v>
                </c:pt>
                <c:pt idx="66">
                  <c:v>44.329042175238101</c:v>
                </c:pt>
                <c:pt idx="67">
                  <c:v>44.588600331643299</c:v>
                </c:pt>
                <c:pt idx="68">
                  <c:v>45.328608350142197</c:v>
                </c:pt>
                <c:pt idx="69">
                  <c:v>46.1023458373853</c:v>
                </c:pt>
                <c:pt idx="70">
                  <c:v>44.7603853499742</c:v>
                </c:pt>
                <c:pt idx="71">
                  <c:v>46.566965667645299</c:v>
                </c:pt>
                <c:pt idx="72">
                  <c:v>45.326991222896503</c:v>
                </c:pt>
                <c:pt idx="73">
                  <c:v>45.944447089677503</c:v>
                </c:pt>
                <c:pt idx="74">
                  <c:v>46.501328118078099</c:v>
                </c:pt>
                <c:pt idx="75">
                  <c:v>44.900498653798799</c:v>
                </c:pt>
                <c:pt idx="76">
                  <c:v>44.756733765327297</c:v>
                </c:pt>
                <c:pt idx="77">
                  <c:v>45.647570096429902</c:v>
                </c:pt>
                <c:pt idx="78">
                  <c:v>46.333672998490599</c:v>
                </c:pt>
                <c:pt idx="79">
                  <c:v>45.636224791042899</c:v>
                </c:pt>
                <c:pt idx="80">
                  <c:v>46.168621093279498</c:v>
                </c:pt>
                <c:pt idx="81">
                  <c:v>46.777364749027498</c:v>
                </c:pt>
                <c:pt idx="82">
                  <c:v>47.215545211305603</c:v>
                </c:pt>
                <c:pt idx="83">
                  <c:v>44.608998952429097</c:v>
                </c:pt>
                <c:pt idx="84">
                  <c:v>46.597781229323203</c:v>
                </c:pt>
                <c:pt idx="85">
                  <c:v>44.556622093068398</c:v>
                </c:pt>
                <c:pt idx="86">
                  <c:v>45.439697188184098</c:v>
                </c:pt>
                <c:pt idx="87">
                  <c:v>46.309283064436102</c:v>
                </c:pt>
                <c:pt idx="88">
                  <c:v>44.543097697794202</c:v>
                </c:pt>
                <c:pt idx="89">
                  <c:v>46.110530541275601</c:v>
                </c:pt>
                <c:pt idx="90">
                  <c:v>47.151498379161197</c:v>
                </c:pt>
                <c:pt idx="91">
                  <c:v>46.3747623622803</c:v>
                </c:pt>
                <c:pt idx="92">
                  <c:v>44.369772221026601</c:v>
                </c:pt>
                <c:pt idx="93">
                  <c:v>45.618793119511203</c:v>
                </c:pt>
                <c:pt idx="94">
                  <c:v>44.8418416415617</c:v>
                </c:pt>
                <c:pt idx="95">
                  <c:v>46.8739120115481</c:v>
                </c:pt>
                <c:pt idx="96">
                  <c:v>43.954238557714298</c:v>
                </c:pt>
                <c:pt idx="97">
                  <c:v>46.419442884702299</c:v>
                </c:pt>
                <c:pt idx="98">
                  <c:v>47.0200964704729</c:v>
                </c:pt>
                <c:pt idx="99">
                  <c:v>46.0430632895185</c:v>
                </c:pt>
                <c:pt idx="100">
                  <c:v>46.644677152283002</c:v>
                </c:pt>
                <c:pt idx="101">
                  <c:v>45.625042296021398</c:v>
                </c:pt>
                <c:pt idx="102">
                  <c:v>46.330109724493198</c:v>
                </c:pt>
                <c:pt idx="103">
                  <c:v>44.4689872602249</c:v>
                </c:pt>
                <c:pt idx="104">
                  <c:v>45.203565686583502</c:v>
                </c:pt>
                <c:pt idx="105">
                  <c:v>45.689505313145098</c:v>
                </c:pt>
                <c:pt idx="106">
                  <c:v>46.280360351550499</c:v>
                </c:pt>
                <c:pt idx="107">
                  <c:v>46.585909800594898</c:v>
                </c:pt>
                <c:pt idx="108">
                  <c:v>46.006878988793503</c:v>
                </c:pt>
                <c:pt idx="109">
                  <c:v>47.691677870022602</c:v>
                </c:pt>
                <c:pt idx="110">
                  <c:v>46.849247877090399</c:v>
                </c:pt>
                <c:pt idx="111">
                  <c:v>45.386154689645203</c:v>
                </c:pt>
                <c:pt idx="112">
                  <c:v>48.279479577409099</c:v>
                </c:pt>
                <c:pt idx="113">
                  <c:v>46.707371630839603</c:v>
                </c:pt>
                <c:pt idx="114">
                  <c:v>46.8700982835432</c:v>
                </c:pt>
                <c:pt idx="115">
                  <c:v>46.086423664894802</c:v>
                </c:pt>
                <c:pt idx="116">
                  <c:v>45.4194135522024</c:v>
                </c:pt>
                <c:pt idx="117">
                  <c:v>46.309967110435601</c:v>
                </c:pt>
                <c:pt idx="118">
                  <c:v>45.6860089633172</c:v>
                </c:pt>
                <c:pt idx="119">
                  <c:v>45.0506857524121</c:v>
                </c:pt>
                <c:pt idx="120">
                  <c:v>45.198784548852998</c:v>
                </c:pt>
                <c:pt idx="121">
                  <c:v>46.884607553271799</c:v>
                </c:pt>
                <c:pt idx="122">
                  <c:v>45.970745052960197</c:v>
                </c:pt>
                <c:pt idx="123">
                  <c:v>45.750632597342303</c:v>
                </c:pt>
                <c:pt idx="124">
                  <c:v>45.981973958461303</c:v>
                </c:pt>
                <c:pt idx="125">
                  <c:v>44.8134880715739</c:v>
                </c:pt>
                <c:pt idx="126">
                  <c:v>46.3702569409039</c:v>
                </c:pt>
                <c:pt idx="127">
                  <c:v>45.698921299975403</c:v>
                </c:pt>
                <c:pt idx="128">
                  <c:v>46.583301699018001</c:v>
                </c:pt>
                <c:pt idx="129">
                  <c:v>45.9480638946753</c:v>
                </c:pt>
                <c:pt idx="130">
                  <c:v>47.404963814231699</c:v>
                </c:pt>
                <c:pt idx="131">
                  <c:v>45.7105182584448</c:v>
                </c:pt>
                <c:pt idx="132">
                  <c:v>45.722586374051097</c:v>
                </c:pt>
                <c:pt idx="133">
                  <c:v>45.1239413828404</c:v>
                </c:pt>
                <c:pt idx="134">
                  <c:v>47.461982193911403</c:v>
                </c:pt>
                <c:pt idx="135">
                  <c:v>45.166235818331003</c:v>
                </c:pt>
                <c:pt idx="136">
                  <c:v>45.343053699999601</c:v>
                </c:pt>
                <c:pt idx="137">
                  <c:v>45.508322866167497</c:v>
                </c:pt>
                <c:pt idx="138">
                  <c:v>47.133370396842601</c:v>
                </c:pt>
                <c:pt idx="139">
                  <c:v>45.076202599648497</c:v>
                </c:pt>
                <c:pt idx="140">
                  <c:v>45.8738923214704</c:v>
                </c:pt>
                <c:pt idx="141">
                  <c:v>46.424113022133298</c:v>
                </c:pt>
                <c:pt idx="142">
                  <c:v>46.970800283682998</c:v>
                </c:pt>
                <c:pt idx="143">
                  <c:v>45.306030412990502</c:v>
                </c:pt>
                <c:pt idx="144">
                  <c:v>45.432146559749697</c:v>
                </c:pt>
                <c:pt idx="145">
                  <c:v>44.572740296491098</c:v>
                </c:pt>
                <c:pt idx="146">
                  <c:v>45.2081034234496</c:v>
                </c:pt>
                <c:pt idx="147">
                  <c:v>46.037418189792803</c:v>
                </c:pt>
                <c:pt idx="148">
                  <c:v>46.202483312294298</c:v>
                </c:pt>
                <c:pt idx="149">
                  <c:v>45.615235993412398</c:v>
                </c:pt>
                <c:pt idx="150">
                  <c:v>47.398031342737397</c:v>
                </c:pt>
                <c:pt idx="151">
                  <c:v>46.670934887473301</c:v>
                </c:pt>
                <c:pt idx="152">
                  <c:v>44.402431692982397</c:v>
                </c:pt>
                <c:pt idx="153">
                  <c:v>43.835820198079197</c:v>
                </c:pt>
                <c:pt idx="154">
                  <c:v>43.627289937200501</c:v>
                </c:pt>
                <c:pt idx="155">
                  <c:v>43.3296970339929</c:v>
                </c:pt>
                <c:pt idx="156">
                  <c:v>45.741521142718803</c:v>
                </c:pt>
                <c:pt idx="157">
                  <c:v>47.323465087901802</c:v>
                </c:pt>
                <c:pt idx="158">
                  <c:v>46.361650528212401</c:v>
                </c:pt>
                <c:pt idx="159">
                  <c:v>46.271928370742899</c:v>
                </c:pt>
                <c:pt idx="160">
                  <c:v>47.585066703756901</c:v>
                </c:pt>
                <c:pt idx="161">
                  <c:v>44.746773491451599</c:v>
                </c:pt>
                <c:pt idx="162">
                  <c:v>47.033127519477901</c:v>
                </c:pt>
                <c:pt idx="163">
                  <c:v>45.843574795723299</c:v>
                </c:pt>
                <c:pt idx="164">
                  <c:v>45.745070061729699</c:v>
                </c:pt>
                <c:pt idx="165">
                  <c:v>46.402856328106303</c:v>
                </c:pt>
                <c:pt idx="166">
                  <c:v>45.252780692161899</c:v>
                </c:pt>
                <c:pt idx="167">
                  <c:v>44.15952936982</c:v>
                </c:pt>
                <c:pt idx="168">
                  <c:v>45.233174191632699</c:v>
                </c:pt>
                <c:pt idx="169">
                  <c:v>46.403006279375298</c:v>
                </c:pt>
                <c:pt idx="170">
                  <c:v>45.953361366299603</c:v>
                </c:pt>
                <c:pt idx="171">
                  <c:v>45.084289738594897</c:v>
                </c:pt>
                <c:pt idx="172">
                  <c:v>46.156203281306198</c:v>
                </c:pt>
                <c:pt idx="173">
                  <c:v>44.549059794877202</c:v>
                </c:pt>
                <c:pt idx="174">
                  <c:v>43.930358325132197</c:v>
                </c:pt>
                <c:pt idx="175">
                  <c:v>47.971999404629699</c:v>
                </c:pt>
                <c:pt idx="176">
                  <c:v>46.799287809980598</c:v>
                </c:pt>
                <c:pt idx="177">
                  <c:v>47.5733558279234</c:v>
                </c:pt>
                <c:pt idx="178">
                  <c:v>47.769915164528499</c:v>
                </c:pt>
                <c:pt idx="179">
                  <c:v>44.734895060301199</c:v>
                </c:pt>
                <c:pt idx="180">
                  <c:v>47.614601307325898</c:v>
                </c:pt>
                <c:pt idx="181">
                  <c:v>47.481388468594503</c:v>
                </c:pt>
                <c:pt idx="182">
                  <c:v>45.356479217130399</c:v>
                </c:pt>
                <c:pt idx="183">
                  <c:v>45.206784741652697</c:v>
                </c:pt>
                <c:pt idx="184">
                  <c:v>45.792522691221698</c:v>
                </c:pt>
                <c:pt idx="185">
                  <c:v>46.429718707981998</c:v>
                </c:pt>
                <c:pt idx="186">
                  <c:v>45.446622152859298</c:v>
                </c:pt>
                <c:pt idx="187">
                  <c:v>45.362497592036398</c:v>
                </c:pt>
                <c:pt idx="188">
                  <c:v>43.803211651546</c:v>
                </c:pt>
                <c:pt idx="189">
                  <c:v>48.570869374628202</c:v>
                </c:pt>
                <c:pt idx="190">
                  <c:v>45.609936169451402</c:v>
                </c:pt>
                <c:pt idx="191">
                  <c:v>43.469806888801102</c:v>
                </c:pt>
                <c:pt idx="192">
                  <c:v>47.322780598430697</c:v>
                </c:pt>
                <c:pt idx="193">
                  <c:v>46.584597455791503</c:v>
                </c:pt>
                <c:pt idx="194">
                  <c:v>45.930182928555197</c:v>
                </c:pt>
                <c:pt idx="195">
                  <c:v>45.878682076882001</c:v>
                </c:pt>
                <c:pt idx="196">
                  <c:v>45.274908417658501</c:v>
                </c:pt>
                <c:pt idx="197">
                  <c:v>46.099644740833099</c:v>
                </c:pt>
                <c:pt idx="198">
                  <c:v>46.077880943312898</c:v>
                </c:pt>
                <c:pt idx="199">
                  <c:v>46.182374866940698</c:v>
                </c:pt>
                <c:pt idx="200">
                  <c:v>47.486403355188799</c:v>
                </c:pt>
                <c:pt idx="201">
                  <c:v>46.501951103072997</c:v>
                </c:pt>
                <c:pt idx="202">
                  <c:v>47.041179500661599</c:v>
                </c:pt>
                <c:pt idx="203">
                  <c:v>45.462191034829601</c:v>
                </c:pt>
                <c:pt idx="204">
                  <c:v>46.270436488320598</c:v>
                </c:pt>
                <c:pt idx="205">
                  <c:v>44.115478203802098</c:v>
                </c:pt>
                <c:pt idx="206">
                  <c:v>46.832618516503501</c:v>
                </c:pt>
                <c:pt idx="207">
                  <c:v>44.294012236231403</c:v>
                </c:pt>
                <c:pt idx="208">
                  <c:v>46.171464873786398</c:v>
                </c:pt>
                <c:pt idx="209">
                  <c:v>45.902265896515701</c:v>
                </c:pt>
                <c:pt idx="210">
                  <c:v>45.133649745237499</c:v>
                </c:pt>
                <c:pt idx="211">
                  <c:v>45.372807360299603</c:v>
                </c:pt>
                <c:pt idx="212">
                  <c:v>44.8502822307277</c:v>
                </c:pt>
                <c:pt idx="213">
                  <c:v>47.2589182753918</c:v>
                </c:pt>
                <c:pt idx="214">
                  <c:v>44.7896987859259</c:v>
                </c:pt>
                <c:pt idx="215">
                  <c:v>48.4369735215856</c:v>
                </c:pt>
                <c:pt idx="216">
                  <c:v>47.1825867634684</c:v>
                </c:pt>
                <c:pt idx="217">
                  <c:v>47.443768204004499</c:v>
                </c:pt>
                <c:pt idx="218">
                  <c:v>45.304629680252702</c:v>
                </c:pt>
                <c:pt idx="219">
                  <c:v>44.9516435381543</c:v>
                </c:pt>
                <c:pt idx="220">
                  <c:v>46.523934913345698</c:v>
                </c:pt>
                <c:pt idx="221">
                  <c:v>44.878834901248602</c:v>
                </c:pt>
                <c:pt idx="222">
                  <c:v>46.727600385750499</c:v>
                </c:pt>
                <c:pt idx="223">
                  <c:v>46.957189236030104</c:v>
                </c:pt>
                <c:pt idx="224">
                  <c:v>46.631518657018702</c:v>
                </c:pt>
                <c:pt idx="225">
                  <c:v>45.372339138377797</c:v>
                </c:pt>
                <c:pt idx="226">
                  <c:v>45.584894358296999</c:v>
                </c:pt>
                <c:pt idx="227">
                  <c:v>45.722242593951002</c:v>
                </c:pt>
                <c:pt idx="228">
                  <c:v>45.219530805278602</c:v>
                </c:pt>
                <c:pt idx="229">
                  <c:v>44.292205720349997</c:v>
                </c:pt>
                <c:pt idx="230">
                  <c:v>45.884637721174201</c:v>
                </c:pt>
                <c:pt idx="231">
                  <c:v>46.029117142204498</c:v>
                </c:pt>
                <c:pt idx="232">
                  <c:v>47.380935492786499</c:v>
                </c:pt>
                <c:pt idx="233">
                  <c:v>47.442503886524896</c:v>
                </c:pt>
                <c:pt idx="234">
                  <c:v>46.803465682560201</c:v>
                </c:pt>
                <c:pt idx="235">
                  <c:v>46.054433994755598</c:v>
                </c:pt>
                <c:pt idx="236">
                  <c:v>47.371196685549599</c:v>
                </c:pt>
                <c:pt idx="237">
                  <c:v>46.641853075650801</c:v>
                </c:pt>
                <c:pt idx="238">
                  <c:v>46.169783672291899</c:v>
                </c:pt>
                <c:pt idx="239">
                  <c:v>45.652540650804603</c:v>
                </c:pt>
                <c:pt idx="240">
                  <c:v>45.202675442574098</c:v>
                </c:pt>
                <c:pt idx="241">
                  <c:v>45.603590803155001</c:v>
                </c:pt>
                <c:pt idx="242">
                  <c:v>47.808811696785803</c:v>
                </c:pt>
                <c:pt idx="243">
                  <c:v>47.020390212998102</c:v>
                </c:pt>
                <c:pt idx="244">
                  <c:v>44.511118200537403</c:v>
                </c:pt>
                <c:pt idx="245">
                  <c:v>45.855493470789902</c:v>
                </c:pt>
                <c:pt idx="246">
                  <c:v>47.559473609841199</c:v>
                </c:pt>
                <c:pt idx="247">
                  <c:v>46.967236114317501</c:v>
                </c:pt>
                <c:pt idx="248">
                  <c:v>46.064900673154298</c:v>
                </c:pt>
                <c:pt idx="249">
                  <c:v>46.165794782039796</c:v>
                </c:pt>
                <c:pt idx="250">
                  <c:v>46.261367465666098</c:v>
                </c:pt>
                <c:pt idx="251">
                  <c:v>48.824349596836498</c:v>
                </c:pt>
                <c:pt idx="252">
                  <c:v>45.807041770318001</c:v>
                </c:pt>
                <c:pt idx="253">
                  <c:v>45.4501089557344</c:v>
                </c:pt>
                <c:pt idx="254">
                  <c:v>46.326094648179598</c:v>
                </c:pt>
                <c:pt idx="255">
                  <c:v>45.380228583988597</c:v>
                </c:pt>
                <c:pt idx="256">
                  <c:v>45.779556593898398</c:v>
                </c:pt>
                <c:pt idx="257">
                  <c:v>46.368573690292301</c:v>
                </c:pt>
                <c:pt idx="258">
                  <c:v>42.773997075978102</c:v>
                </c:pt>
                <c:pt idx="259">
                  <c:v>46.568131133867404</c:v>
                </c:pt>
                <c:pt idx="260">
                  <c:v>46.785587029339602</c:v>
                </c:pt>
                <c:pt idx="261">
                  <c:v>44.617468120519803</c:v>
                </c:pt>
                <c:pt idx="262">
                  <c:v>45.350609591679998</c:v>
                </c:pt>
                <c:pt idx="263">
                  <c:v>45.337256405692898</c:v>
                </c:pt>
                <c:pt idx="264">
                  <c:v>43.923501800564502</c:v>
                </c:pt>
                <c:pt idx="265">
                  <c:v>45.545829065400703</c:v>
                </c:pt>
                <c:pt idx="266">
                  <c:v>45.089502597925097</c:v>
                </c:pt>
                <c:pt idx="267">
                  <c:v>44.7727491023035</c:v>
                </c:pt>
                <c:pt idx="268">
                  <c:v>46.742376229481998</c:v>
                </c:pt>
                <c:pt idx="269">
                  <c:v>47.177251615200198</c:v>
                </c:pt>
                <c:pt idx="270">
                  <c:v>47.580290215507397</c:v>
                </c:pt>
                <c:pt idx="271">
                  <c:v>47.307583130695498</c:v>
                </c:pt>
                <c:pt idx="272">
                  <c:v>46.039409281909101</c:v>
                </c:pt>
                <c:pt idx="273">
                  <c:v>47.354407723211999</c:v>
                </c:pt>
                <c:pt idx="274">
                  <c:v>47.812392377170298</c:v>
                </c:pt>
                <c:pt idx="275">
                  <c:v>46.978486017062799</c:v>
                </c:pt>
                <c:pt idx="276">
                  <c:v>46.512565446158398</c:v>
                </c:pt>
                <c:pt idx="277">
                  <c:v>44.708876803477899</c:v>
                </c:pt>
                <c:pt idx="278">
                  <c:v>45.192353532914296</c:v>
                </c:pt>
                <c:pt idx="279">
                  <c:v>44.837007837636897</c:v>
                </c:pt>
                <c:pt idx="280">
                  <c:v>45.998003623260601</c:v>
                </c:pt>
                <c:pt idx="281">
                  <c:v>45.403477539172798</c:v>
                </c:pt>
                <c:pt idx="282">
                  <c:v>45.873857136751198</c:v>
                </c:pt>
                <c:pt idx="283">
                  <c:v>46.021650879521097</c:v>
                </c:pt>
                <c:pt idx="284">
                  <c:v>46.201678731832203</c:v>
                </c:pt>
                <c:pt idx="285">
                  <c:v>45.1094445014445</c:v>
                </c:pt>
                <c:pt idx="286">
                  <c:v>46.576539863585801</c:v>
                </c:pt>
                <c:pt idx="287">
                  <c:v>44.837729908546102</c:v>
                </c:pt>
                <c:pt idx="288">
                  <c:v>44.718370726162497</c:v>
                </c:pt>
                <c:pt idx="289">
                  <c:v>48.3617688605</c:v>
                </c:pt>
                <c:pt idx="290">
                  <c:v>45.260073358646999</c:v>
                </c:pt>
                <c:pt idx="291">
                  <c:v>45.646574944580998</c:v>
                </c:pt>
                <c:pt idx="292">
                  <c:v>43.7645352126859</c:v>
                </c:pt>
                <c:pt idx="293">
                  <c:v>46.861501220862998</c:v>
                </c:pt>
                <c:pt idx="294">
                  <c:v>46.177438150702201</c:v>
                </c:pt>
                <c:pt idx="295">
                  <c:v>45.774429895154803</c:v>
                </c:pt>
                <c:pt idx="296">
                  <c:v>46.050843043618698</c:v>
                </c:pt>
                <c:pt idx="297">
                  <c:v>46.002748234916702</c:v>
                </c:pt>
                <c:pt idx="298">
                  <c:v>45.979172870509998</c:v>
                </c:pt>
                <c:pt idx="299">
                  <c:v>44.220223882973499</c:v>
                </c:pt>
              </c:numCache>
            </c:numRef>
          </c:xVal>
          <c:yVal>
            <c:numRef>
              <c:f>KuznetsovTASKEXEL!$B$2:$B$301</c:f>
              <c:numCache>
                <c:formatCode>0.00000</c:formatCode>
                <c:ptCount val="300"/>
                <c:pt idx="0">
                  <c:v>207.73961459733599</c:v>
                </c:pt>
                <c:pt idx="1">
                  <c:v>208.60803899161499</c:v>
                </c:pt>
                <c:pt idx="2">
                  <c:v>209.15304912411901</c:v>
                </c:pt>
                <c:pt idx="3">
                  <c:v>209.62855378636399</c:v>
                </c:pt>
                <c:pt idx="4">
                  <c:v>206.949372543035</c:v>
                </c:pt>
                <c:pt idx="5">
                  <c:v>208.35689375192999</c:v>
                </c:pt>
                <c:pt idx="6">
                  <c:v>209.90587735038699</c:v>
                </c:pt>
                <c:pt idx="7">
                  <c:v>209.02958304008001</c:v>
                </c:pt>
                <c:pt idx="8">
                  <c:v>210.07593692318699</c:v>
                </c:pt>
                <c:pt idx="9">
                  <c:v>211.314506558825</c:v>
                </c:pt>
                <c:pt idx="10">
                  <c:v>209.91715114351601</c:v>
                </c:pt>
                <c:pt idx="11">
                  <c:v>209.90085306571601</c:v>
                </c:pt>
                <c:pt idx="12">
                  <c:v>209.890605880088</c:v>
                </c:pt>
                <c:pt idx="13">
                  <c:v>208.51409147056199</c:v>
                </c:pt>
                <c:pt idx="14">
                  <c:v>209.14999635264101</c:v>
                </c:pt>
                <c:pt idx="15">
                  <c:v>209.22019415390099</c:v>
                </c:pt>
                <c:pt idx="16">
                  <c:v>208.76122909373001</c:v>
                </c:pt>
                <c:pt idx="17">
                  <c:v>209.63492312449199</c:v>
                </c:pt>
                <c:pt idx="18">
                  <c:v>207.75845248560199</c:v>
                </c:pt>
                <c:pt idx="19">
                  <c:v>210.23746726328099</c:v>
                </c:pt>
                <c:pt idx="20">
                  <c:v>209.21472875331401</c:v>
                </c:pt>
                <c:pt idx="21">
                  <c:v>210.532925320461</c:v>
                </c:pt>
                <c:pt idx="22">
                  <c:v>208.824478945512</c:v>
                </c:pt>
                <c:pt idx="23">
                  <c:v>209.305151663918</c:v>
                </c:pt>
                <c:pt idx="24">
                  <c:v>210.714480575571</c:v>
                </c:pt>
                <c:pt idx="25">
                  <c:v>208.25869655229801</c:v>
                </c:pt>
                <c:pt idx="26">
                  <c:v>211.79926603940399</c:v>
                </c:pt>
                <c:pt idx="27">
                  <c:v>209.36475352672099</c:v>
                </c:pt>
                <c:pt idx="28">
                  <c:v>210.52065967279501</c:v>
                </c:pt>
                <c:pt idx="29">
                  <c:v>210.436263790868</c:v>
                </c:pt>
                <c:pt idx="30">
                  <c:v>211.16852339526</c:v>
                </c:pt>
                <c:pt idx="31">
                  <c:v>210.80090256254101</c:v>
                </c:pt>
                <c:pt idx="32">
                  <c:v>209.75994781711</c:v>
                </c:pt>
                <c:pt idx="33">
                  <c:v>208.89887665039299</c:v>
                </c:pt>
                <c:pt idx="34">
                  <c:v>210.031539776751</c:v>
                </c:pt>
                <c:pt idx="35">
                  <c:v>209.88677269819101</c:v>
                </c:pt>
                <c:pt idx="36">
                  <c:v>210.018054169039</c:v>
                </c:pt>
                <c:pt idx="37">
                  <c:v>209.699536180146</c:v>
                </c:pt>
                <c:pt idx="38">
                  <c:v>208.81436121834699</c:v>
                </c:pt>
                <c:pt idx="39">
                  <c:v>208.95946918548501</c:v>
                </c:pt>
                <c:pt idx="40">
                  <c:v>209.82029306660499</c:v>
                </c:pt>
                <c:pt idx="41">
                  <c:v>209.95831664696101</c:v>
                </c:pt>
                <c:pt idx="42">
                  <c:v>210.69390866478199</c:v>
                </c:pt>
                <c:pt idx="43">
                  <c:v>211.05053335398</c:v>
                </c:pt>
                <c:pt idx="44">
                  <c:v>209.18025925366399</c:v>
                </c:pt>
                <c:pt idx="45">
                  <c:v>209.800039007755</c:v>
                </c:pt>
                <c:pt idx="46">
                  <c:v>212.254742806032</c:v>
                </c:pt>
                <c:pt idx="47">
                  <c:v>210.16324325756801</c:v>
                </c:pt>
                <c:pt idx="48">
                  <c:v>211.48186339709599</c:v>
                </c:pt>
                <c:pt idx="49">
                  <c:v>212.57666187731499</c:v>
                </c:pt>
                <c:pt idx="50">
                  <c:v>210.175939187811</c:v>
                </c:pt>
                <c:pt idx="51">
                  <c:v>208.69687031557399</c:v>
                </c:pt>
                <c:pt idx="52">
                  <c:v>210.41304877932001</c:v>
                </c:pt>
                <c:pt idx="53">
                  <c:v>210.55667784110199</c:v>
                </c:pt>
                <c:pt idx="54">
                  <c:v>208.43037967873701</c:v>
                </c:pt>
                <c:pt idx="55">
                  <c:v>211.330437840104</c:v>
                </c:pt>
                <c:pt idx="56">
                  <c:v>208.929643532493</c:v>
                </c:pt>
                <c:pt idx="57">
                  <c:v>210.874003348082</c:v>
                </c:pt>
                <c:pt idx="58">
                  <c:v>209.16359691413501</c:v>
                </c:pt>
                <c:pt idx="59">
                  <c:v>209.68045498797201</c:v>
                </c:pt>
                <c:pt idx="60">
                  <c:v>209.37912679676899</c:v>
                </c:pt>
                <c:pt idx="61">
                  <c:v>209.62435517913099</c:v>
                </c:pt>
                <c:pt idx="62">
                  <c:v>210.18112049981701</c:v>
                </c:pt>
                <c:pt idx="63">
                  <c:v>209.372498955971</c:v>
                </c:pt>
                <c:pt idx="64">
                  <c:v>211.447684248413</c:v>
                </c:pt>
                <c:pt idx="65">
                  <c:v>209.30414634458199</c:v>
                </c:pt>
                <c:pt idx="66">
                  <c:v>210.740177833096</c:v>
                </c:pt>
                <c:pt idx="67">
                  <c:v>210.121604668061</c:v>
                </c:pt>
                <c:pt idx="68">
                  <c:v>211.343423284897</c:v>
                </c:pt>
                <c:pt idx="69">
                  <c:v>209.707869110145</c:v>
                </c:pt>
                <c:pt idx="70">
                  <c:v>212.07066023798501</c:v>
                </c:pt>
                <c:pt idx="71">
                  <c:v>209.380402359752</c:v>
                </c:pt>
                <c:pt idx="72">
                  <c:v>208.57447015944399</c:v>
                </c:pt>
                <c:pt idx="73">
                  <c:v>209.65248761096001</c:v>
                </c:pt>
                <c:pt idx="74">
                  <c:v>209.55270162833801</c:v>
                </c:pt>
                <c:pt idx="75">
                  <c:v>210.757192432674</c:v>
                </c:pt>
                <c:pt idx="76">
                  <c:v>210.59268345800399</c:v>
                </c:pt>
                <c:pt idx="77">
                  <c:v>210.75606188259599</c:v>
                </c:pt>
                <c:pt idx="78">
                  <c:v>210.00835605391001</c:v>
                </c:pt>
                <c:pt idx="79">
                  <c:v>211.47966983622601</c:v>
                </c:pt>
                <c:pt idx="80">
                  <c:v>211.46284835226001</c:v>
                </c:pt>
                <c:pt idx="81">
                  <c:v>209.093465678717</c:v>
                </c:pt>
                <c:pt idx="82">
                  <c:v>211.70511875384199</c:v>
                </c:pt>
                <c:pt idx="83">
                  <c:v>212.15617247859601</c:v>
                </c:pt>
                <c:pt idx="84">
                  <c:v>208.31635096878</c:v>
                </c:pt>
                <c:pt idx="85">
                  <c:v>210.54366635772701</c:v>
                </c:pt>
                <c:pt idx="86">
                  <c:v>209.980403707606</c:v>
                </c:pt>
                <c:pt idx="87">
                  <c:v>210.501869931155</c:v>
                </c:pt>
                <c:pt idx="88">
                  <c:v>210.853742646401</c:v>
                </c:pt>
                <c:pt idx="89">
                  <c:v>209.92472643818701</c:v>
                </c:pt>
                <c:pt idx="90">
                  <c:v>209.644640028558</c:v>
                </c:pt>
                <c:pt idx="91">
                  <c:v>210.52692894690099</c:v>
                </c:pt>
                <c:pt idx="92">
                  <c:v>210.248655563337</c:v>
                </c:pt>
                <c:pt idx="93">
                  <c:v>210.15927478888199</c:v>
                </c:pt>
                <c:pt idx="94">
                  <c:v>210.90869520850799</c:v>
                </c:pt>
                <c:pt idx="95">
                  <c:v>208.594533125021</c:v>
                </c:pt>
                <c:pt idx="96">
                  <c:v>211.12429284097001</c:v>
                </c:pt>
                <c:pt idx="97">
                  <c:v>209.76116404042901</c:v>
                </c:pt>
                <c:pt idx="98">
                  <c:v>208.41170487342501</c:v>
                </c:pt>
                <c:pt idx="99">
                  <c:v>209.74698786316</c:v>
                </c:pt>
                <c:pt idx="100">
                  <c:v>210.028972224564</c:v>
                </c:pt>
                <c:pt idx="101">
                  <c:v>210.45694539490501</c:v>
                </c:pt>
                <c:pt idx="102">
                  <c:v>208.997336168083</c:v>
                </c:pt>
                <c:pt idx="103">
                  <c:v>210.35673557658501</c:v>
                </c:pt>
                <c:pt idx="104">
                  <c:v>209.900018455062</c:v>
                </c:pt>
                <c:pt idx="105">
                  <c:v>210.83139934991399</c:v>
                </c:pt>
                <c:pt idx="106">
                  <c:v>208.42328866087701</c:v>
                </c:pt>
                <c:pt idx="107">
                  <c:v>209.77456072099099</c:v>
                </c:pt>
                <c:pt idx="108">
                  <c:v>210.02740845927499</c:v>
                </c:pt>
                <c:pt idx="109">
                  <c:v>210.201875882812</c:v>
                </c:pt>
                <c:pt idx="110">
                  <c:v>209.49745516089999</c:v>
                </c:pt>
                <c:pt idx="111">
                  <c:v>210.965260291703</c:v>
                </c:pt>
                <c:pt idx="112">
                  <c:v>209.27229380354001</c:v>
                </c:pt>
                <c:pt idx="113">
                  <c:v>210.11355573081201</c:v>
                </c:pt>
                <c:pt idx="114">
                  <c:v>209.41164251359601</c:v>
                </c:pt>
                <c:pt idx="115">
                  <c:v>209.330941053488</c:v>
                </c:pt>
                <c:pt idx="116">
                  <c:v>209.55030519802699</c:v>
                </c:pt>
                <c:pt idx="117">
                  <c:v>210.35616273354</c:v>
                </c:pt>
                <c:pt idx="118">
                  <c:v>210.56733184277201</c:v>
                </c:pt>
                <c:pt idx="119">
                  <c:v>209.62747399277799</c:v>
                </c:pt>
                <c:pt idx="120">
                  <c:v>210.38952027412401</c:v>
                </c:pt>
                <c:pt idx="121">
                  <c:v>209.12523564431001</c:v>
                </c:pt>
                <c:pt idx="122">
                  <c:v>209.23462650698301</c:v>
                </c:pt>
                <c:pt idx="123">
                  <c:v>209.95562675494301</c:v>
                </c:pt>
                <c:pt idx="124">
                  <c:v>210.32924523635799</c:v>
                </c:pt>
                <c:pt idx="125">
                  <c:v>210.52431750151999</c:v>
                </c:pt>
                <c:pt idx="126">
                  <c:v>209.39904091636501</c:v>
                </c:pt>
                <c:pt idx="127">
                  <c:v>210.070682031736</c:v>
                </c:pt>
                <c:pt idx="128">
                  <c:v>208.712669353922</c:v>
                </c:pt>
                <c:pt idx="129">
                  <c:v>210.57517947452999</c:v>
                </c:pt>
                <c:pt idx="130">
                  <c:v>207.97994400492399</c:v>
                </c:pt>
                <c:pt idx="131">
                  <c:v>210.662790962732</c:v>
                </c:pt>
                <c:pt idx="132">
                  <c:v>209.89223326290201</c:v>
                </c:pt>
                <c:pt idx="133">
                  <c:v>210.24056232094699</c:v>
                </c:pt>
                <c:pt idx="134">
                  <c:v>210.093326056265</c:v>
                </c:pt>
                <c:pt idx="135">
                  <c:v>211.31135959692699</c:v>
                </c:pt>
                <c:pt idx="136">
                  <c:v>210.98396953383499</c:v>
                </c:pt>
                <c:pt idx="137">
                  <c:v>209.85329092078501</c:v>
                </c:pt>
                <c:pt idx="138">
                  <c:v>207.724194576717</c:v>
                </c:pt>
                <c:pt idx="139">
                  <c:v>211.50810273146101</c:v>
                </c:pt>
                <c:pt idx="140">
                  <c:v>210.217845373194</c:v>
                </c:pt>
                <c:pt idx="141">
                  <c:v>210.138919985097</c:v>
                </c:pt>
                <c:pt idx="142">
                  <c:v>211.214283631489</c:v>
                </c:pt>
                <c:pt idx="143">
                  <c:v>209.240182235486</c:v>
                </c:pt>
                <c:pt idx="144">
                  <c:v>209.60068403674299</c:v>
                </c:pt>
                <c:pt idx="145">
                  <c:v>210.58874451814501</c:v>
                </c:pt>
                <c:pt idx="146">
                  <c:v>210.06217747981501</c:v>
                </c:pt>
                <c:pt idx="147">
                  <c:v>209.549578521771</c:v>
                </c:pt>
                <c:pt idx="148">
                  <c:v>211.04878713999199</c:v>
                </c:pt>
                <c:pt idx="149">
                  <c:v>210.84346551730101</c:v>
                </c:pt>
                <c:pt idx="150">
                  <c:v>209.373549859414</c:v>
                </c:pt>
                <c:pt idx="151">
                  <c:v>209.01914058917299</c:v>
                </c:pt>
                <c:pt idx="152">
                  <c:v>211.03238640758499</c:v>
                </c:pt>
                <c:pt idx="153">
                  <c:v>211.42850874457901</c:v>
                </c:pt>
                <c:pt idx="154">
                  <c:v>211.91897320585099</c:v>
                </c:pt>
                <c:pt idx="155">
                  <c:v>211.66732165635699</c:v>
                </c:pt>
                <c:pt idx="156">
                  <c:v>209.663245039749</c:v>
                </c:pt>
                <c:pt idx="157">
                  <c:v>209.15156403498401</c:v>
                </c:pt>
                <c:pt idx="158">
                  <c:v>209.509375791857</c:v>
                </c:pt>
                <c:pt idx="159">
                  <c:v>210.000988495135</c:v>
                </c:pt>
                <c:pt idx="160">
                  <c:v>209.40002321864199</c:v>
                </c:pt>
                <c:pt idx="161">
                  <c:v>210.502969293951</c:v>
                </c:pt>
                <c:pt idx="162">
                  <c:v>211.09923104261901</c:v>
                </c:pt>
                <c:pt idx="163">
                  <c:v>210.559300144601</c:v>
                </c:pt>
                <c:pt idx="164">
                  <c:v>211.40337206685501</c:v>
                </c:pt>
                <c:pt idx="165">
                  <c:v>209.61821090285301</c:v>
                </c:pt>
                <c:pt idx="166">
                  <c:v>210.45859766252599</c:v>
                </c:pt>
                <c:pt idx="167">
                  <c:v>211.670690161236</c:v>
                </c:pt>
                <c:pt idx="168">
                  <c:v>211.071179415659</c:v>
                </c:pt>
                <c:pt idx="169">
                  <c:v>209.538734381296</c:v>
                </c:pt>
                <c:pt idx="170">
                  <c:v>210.15055532913399</c:v>
                </c:pt>
                <c:pt idx="171">
                  <c:v>209.878787865052</c:v>
                </c:pt>
                <c:pt idx="172">
                  <c:v>209.304197082071</c:v>
                </c:pt>
                <c:pt idx="173">
                  <c:v>210.06847085987701</c:v>
                </c:pt>
                <c:pt idx="174">
                  <c:v>211.555784494682</c:v>
                </c:pt>
                <c:pt idx="175">
                  <c:v>207.09343559150599</c:v>
                </c:pt>
                <c:pt idx="176">
                  <c:v>210.42210205604201</c:v>
                </c:pt>
                <c:pt idx="177">
                  <c:v>210.112180298391</c:v>
                </c:pt>
                <c:pt idx="178">
                  <c:v>210.64176605206401</c:v>
                </c:pt>
                <c:pt idx="179">
                  <c:v>210.840018740614</c:v>
                </c:pt>
                <c:pt idx="180">
                  <c:v>210.21362637199499</c:v>
                </c:pt>
                <c:pt idx="181">
                  <c:v>209.67576434232501</c:v>
                </c:pt>
                <c:pt idx="182">
                  <c:v>211.56853075491901</c:v>
                </c:pt>
                <c:pt idx="183">
                  <c:v>209.741893286882</c:v>
                </c:pt>
                <c:pt idx="184">
                  <c:v>209.470771350451</c:v>
                </c:pt>
                <c:pt idx="185">
                  <c:v>210.530548774773</c:v>
                </c:pt>
                <c:pt idx="186">
                  <c:v>210.872737464956</c:v>
                </c:pt>
                <c:pt idx="187">
                  <c:v>209.686587834345</c:v>
                </c:pt>
                <c:pt idx="188">
                  <c:v>209.97985996296001</c:v>
                </c:pt>
                <c:pt idx="189">
                  <c:v>209.68474399164299</c:v>
                </c:pt>
                <c:pt idx="190">
                  <c:v>210.681869028969</c:v>
                </c:pt>
                <c:pt idx="191">
                  <c:v>211.19258439203301</c:v>
                </c:pt>
                <c:pt idx="192">
                  <c:v>210.07511619981199</c:v>
                </c:pt>
                <c:pt idx="193">
                  <c:v>210.77239055670699</c:v>
                </c:pt>
                <c:pt idx="194">
                  <c:v>209.79437295946801</c:v>
                </c:pt>
                <c:pt idx="195">
                  <c:v>209.74855965484801</c:v>
                </c:pt>
                <c:pt idx="196">
                  <c:v>209.876220836199</c:v>
                </c:pt>
                <c:pt idx="197">
                  <c:v>210.50189973888101</c:v>
                </c:pt>
                <c:pt idx="198">
                  <c:v>208.02211292050501</c:v>
                </c:pt>
                <c:pt idx="199">
                  <c:v>208.08075975999799</c:v>
                </c:pt>
                <c:pt idx="200">
                  <c:v>210.121451434101</c:v>
                </c:pt>
                <c:pt idx="201">
                  <c:v>209.900923198442</c:v>
                </c:pt>
                <c:pt idx="202">
                  <c:v>209.728427221934</c:v>
                </c:pt>
                <c:pt idx="203">
                  <c:v>211.274891125062</c:v>
                </c:pt>
                <c:pt idx="204">
                  <c:v>208.718523955281</c:v>
                </c:pt>
                <c:pt idx="205">
                  <c:v>211.318403971739</c:v>
                </c:pt>
                <c:pt idx="206">
                  <c:v>208.49595433459399</c:v>
                </c:pt>
                <c:pt idx="207">
                  <c:v>210.34689737193199</c:v>
                </c:pt>
                <c:pt idx="208">
                  <c:v>209.74604046318899</c:v>
                </c:pt>
                <c:pt idx="209">
                  <c:v>210.19174347320799</c:v>
                </c:pt>
                <c:pt idx="210">
                  <c:v>209.932662144614</c:v>
                </c:pt>
                <c:pt idx="211">
                  <c:v>209.93727685686</c:v>
                </c:pt>
                <c:pt idx="212">
                  <c:v>210.77513317720701</c:v>
                </c:pt>
                <c:pt idx="213">
                  <c:v>209.069277182457</c:v>
                </c:pt>
                <c:pt idx="214">
                  <c:v>212.37386491958799</c:v>
                </c:pt>
                <c:pt idx="215">
                  <c:v>208.43336850694601</c:v>
                </c:pt>
                <c:pt idx="216">
                  <c:v>208.992648666197</c:v>
                </c:pt>
                <c:pt idx="217">
                  <c:v>208.31499560554701</c:v>
                </c:pt>
                <c:pt idx="218">
                  <c:v>210.17467480503299</c:v>
                </c:pt>
                <c:pt idx="219">
                  <c:v>210.95304827271801</c:v>
                </c:pt>
                <c:pt idx="220">
                  <c:v>211.85053882750199</c:v>
                </c:pt>
                <c:pt idx="221">
                  <c:v>211.065252526427</c:v>
                </c:pt>
                <c:pt idx="222">
                  <c:v>208.72663983859499</c:v>
                </c:pt>
                <c:pt idx="223">
                  <c:v>208.737627684816</c:v>
                </c:pt>
                <c:pt idx="224">
                  <c:v>207.49040269007</c:v>
                </c:pt>
                <c:pt idx="225">
                  <c:v>210.14906836863699</c:v>
                </c:pt>
                <c:pt idx="226">
                  <c:v>209.862253760762</c:v>
                </c:pt>
                <c:pt idx="227">
                  <c:v>209.439668347375</c:v>
                </c:pt>
                <c:pt idx="228">
                  <c:v>210.43130107993699</c:v>
                </c:pt>
                <c:pt idx="229">
                  <c:v>211.55312002239199</c:v>
                </c:pt>
                <c:pt idx="230">
                  <c:v>210.82474141036599</c:v>
                </c:pt>
                <c:pt idx="231">
                  <c:v>209.14022422868001</c:v>
                </c:pt>
                <c:pt idx="232">
                  <c:v>207.53211313861101</c:v>
                </c:pt>
                <c:pt idx="233">
                  <c:v>208.35610562549499</c:v>
                </c:pt>
                <c:pt idx="234">
                  <c:v>208.51890768426799</c:v>
                </c:pt>
                <c:pt idx="235">
                  <c:v>209.82029271434899</c:v>
                </c:pt>
                <c:pt idx="236">
                  <c:v>208.95904707848399</c:v>
                </c:pt>
                <c:pt idx="237">
                  <c:v>208.795482471078</c:v>
                </c:pt>
                <c:pt idx="238">
                  <c:v>210.75173895412999</c:v>
                </c:pt>
                <c:pt idx="239">
                  <c:v>210.09183003144099</c:v>
                </c:pt>
                <c:pt idx="240">
                  <c:v>211.08051071684599</c:v>
                </c:pt>
                <c:pt idx="241">
                  <c:v>210.827357214404</c:v>
                </c:pt>
                <c:pt idx="242">
                  <c:v>208.82468504858099</c:v>
                </c:pt>
                <c:pt idx="243">
                  <c:v>209.471427771241</c:v>
                </c:pt>
                <c:pt idx="244">
                  <c:v>211.856158655896</c:v>
                </c:pt>
                <c:pt idx="245">
                  <c:v>209.57940924531999</c:v>
                </c:pt>
                <c:pt idx="246">
                  <c:v>209.58937592573699</c:v>
                </c:pt>
                <c:pt idx="247">
                  <c:v>208.11243186336799</c:v>
                </c:pt>
                <c:pt idx="248">
                  <c:v>208.62029395256201</c:v>
                </c:pt>
                <c:pt idx="249">
                  <c:v>209.960550925934</c:v>
                </c:pt>
                <c:pt idx="250">
                  <c:v>208.74144789864599</c:v>
                </c:pt>
                <c:pt idx="251">
                  <c:v>207.25551892205101</c:v>
                </c:pt>
                <c:pt idx="252">
                  <c:v>210.592668463884</c:v>
                </c:pt>
                <c:pt idx="253">
                  <c:v>209.5437530115</c:v>
                </c:pt>
                <c:pt idx="254">
                  <c:v>209.595376859114</c:v>
                </c:pt>
                <c:pt idx="255">
                  <c:v>211.00324761417801</c:v>
                </c:pt>
                <c:pt idx="256">
                  <c:v>210.290745458521</c:v>
                </c:pt>
                <c:pt idx="257">
                  <c:v>210.305576009524</c:v>
                </c:pt>
                <c:pt idx="258">
                  <c:v>214.37571022934</c:v>
                </c:pt>
                <c:pt idx="259">
                  <c:v>207.97819009331801</c:v>
                </c:pt>
                <c:pt idx="260">
                  <c:v>210.23080409060901</c:v>
                </c:pt>
                <c:pt idx="261">
                  <c:v>209.74355122609299</c:v>
                </c:pt>
                <c:pt idx="262">
                  <c:v>210.75227012287399</c:v>
                </c:pt>
                <c:pt idx="263">
                  <c:v>211.30543915704999</c:v>
                </c:pt>
                <c:pt idx="264">
                  <c:v>210.76170059772599</c:v>
                </c:pt>
                <c:pt idx="265">
                  <c:v>210.49425685653799</c:v>
                </c:pt>
                <c:pt idx="266">
                  <c:v>210.844948367299</c:v>
                </c:pt>
                <c:pt idx="267">
                  <c:v>211.82725786973799</c:v>
                </c:pt>
                <c:pt idx="268">
                  <c:v>209.12624955179999</c:v>
                </c:pt>
                <c:pt idx="269">
                  <c:v>209.48412680626001</c:v>
                </c:pt>
                <c:pt idx="270">
                  <c:v>208.197214517384</c:v>
                </c:pt>
                <c:pt idx="271">
                  <c:v>208.922893907054</c:v>
                </c:pt>
                <c:pt idx="272">
                  <c:v>209.48335325998499</c:v>
                </c:pt>
                <c:pt idx="273">
                  <c:v>209.80137944924601</c:v>
                </c:pt>
                <c:pt idx="274">
                  <c:v>209.20151447610999</c:v>
                </c:pt>
                <c:pt idx="275">
                  <c:v>209.973250843904</c:v>
                </c:pt>
                <c:pt idx="276">
                  <c:v>210.60629299061</c:v>
                </c:pt>
                <c:pt idx="277">
                  <c:v>211.13401480295201</c:v>
                </c:pt>
                <c:pt idx="278">
                  <c:v>211.25180370215699</c:v>
                </c:pt>
                <c:pt idx="279">
                  <c:v>210.87930946130399</c:v>
                </c:pt>
                <c:pt idx="280">
                  <c:v>211.120650970708</c:v>
                </c:pt>
                <c:pt idx="281">
                  <c:v>208.73442614927299</c:v>
                </c:pt>
                <c:pt idx="282">
                  <c:v>210.363729174089</c:v>
                </c:pt>
                <c:pt idx="283">
                  <c:v>210.98703127671499</c:v>
                </c:pt>
                <c:pt idx="284">
                  <c:v>209.37639473936699</c:v>
                </c:pt>
                <c:pt idx="285">
                  <c:v>210.492884203541</c:v>
                </c:pt>
                <c:pt idx="286">
                  <c:v>210.37974525219599</c:v>
                </c:pt>
                <c:pt idx="287">
                  <c:v>210.98496423648999</c:v>
                </c:pt>
                <c:pt idx="288">
                  <c:v>211.597090677062</c:v>
                </c:pt>
                <c:pt idx="289">
                  <c:v>208.77228748710701</c:v>
                </c:pt>
                <c:pt idx="290">
                  <c:v>210.745155483292</c:v>
                </c:pt>
                <c:pt idx="291">
                  <c:v>210.31029395199999</c:v>
                </c:pt>
                <c:pt idx="292">
                  <c:v>211.494905547662</c:v>
                </c:pt>
                <c:pt idx="293">
                  <c:v>210.27395530745801</c:v>
                </c:pt>
                <c:pt idx="294">
                  <c:v>209.234303367537</c:v>
                </c:pt>
                <c:pt idx="295">
                  <c:v>211.79012733919501</c:v>
                </c:pt>
                <c:pt idx="296">
                  <c:v>210.40581924198301</c:v>
                </c:pt>
                <c:pt idx="297">
                  <c:v>210.83191856444901</c:v>
                </c:pt>
                <c:pt idx="298">
                  <c:v>210.88695800064801</c:v>
                </c:pt>
                <c:pt idx="299">
                  <c:v>210.41767215775201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1-4E05-B1D9-377B337A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02784"/>
        <c:axId val="1557703200"/>
      </c:scatterChart>
      <c:valAx>
        <c:axId val="15577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3200"/>
        <c:crosses val="autoZero"/>
        <c:crossBetween val="midCat"/>
      </c:valAx>
      <c:valAx>
        <c:axId val="1557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корреляции y с фактором 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KuznetsovTASKEXEL!$D$2:$D$301</c:f>
              <c:numCache>
                <c:formatCode>0.00000</c:formatCode>
                <c:ptCount val="300"/>
                <c:pt idx="0">
                  <c:v>32.945006047200003</c:v>
                </c:pt>
                <c:pt idx="1">
                  <c:v>33.326544330492901</c:v>
                </c:pt>
                <c:pt idx="2">
                  <c:v>33.249550147224198</c:v>
                </c:pt>
                <c:pt idx="3">
                  <c:v>33.106918038407699</c:v>
                </c:pt>
                <c:pt idx="4">
                  <c:v>34.6375919179725</c:v>
                </c:pt>
                <c:pt idx="5">
                  <c:v>32.674460802740498</c:v>
                </c:pt>
                <c:pt idx="6">
                  <c:v>34.988641220767803</c:v>
                </c:pt>
                <c:pt idx="7">
                  <c:v>34.529383579504902</c:v>
                </c:pt>
                <c:pt idx="8">
                  <c:v>33.287772383079499</c:v>
                </c:pt>
                <c:pt idx="9">
                  <c:v>34.300556199137802</c:v>
                </c:pt>
                <c:pt idx="10">
                  <c:v>33.960650053866999</c:v>
                </c:pt>
                <c:pt idx="11">
                  <c:v>33.514325951965802</c:v>
                </c:pt>
                <c:pt idx="12">
                  <c:v>34.508963058432002</c:v>
                </c:pt>
                <c:pt idx="13">
                  <c:v>34.365158921037803</c:v>
                </c:pt>
                <c:pt idx="14">
                  <c:v>32.321864911181002</c:v>
                </c:pt>
                <c:pt idx="15">
                  <c:v>34.235503752756799</c:v>
                </c:pt>
                <c:pt idx="16">
                  <c:v>34.360108454779699</c:v>
                </c:pt>
                <c:pt idx="17">
                  <c:v>34.155869267576598</c:v>
                </c:pt>
                <c:pt idx="18">
                  <c:v>32.006062459372302</c:v>
                </c:pt>
                <c:pt idx="19">
                  <c:v>33.075457218178101</c:v>
                </c:pt>
                <c:pt idx="20">
                  <c:v>34.202828580743102</c:v>
                </c:pt>
                <c:pt idx="21">
                  <c:v>35.457571215684503</c:v>
                </c:pt>
                <c:pt idx="22">
                  <c:v>33.116151036411601</c:v>
                </c:pt>
                <c:pt idx="23">
                  <c:v>33.8032402362441</c:v>
                </c:pt>
                <c:pt idx="24">
                  <c:v>34.298505327203898</c:v>
                </c:pt>
                <c:pt idx="25">
                  <c:v>33.403426553567598</c:v>
                </c:pt>
                <c:pt idx="26">
                  <c:v>34.386464174924399</c:v>
                </c:pt>
                <c:pt idx="27">
                  <c:v>32.073281243350799</c:v>
                </c:pt>
                <c:pt idx="28">
                  <c:v>34.924309361902097</c:v>
                </c:pt>
                <c:pt idx="29">
                  <c:v>34.0923899927663</c:v>
                </c:pt>
                <c:pt idx="30">
                  <c:v>34.748005797133303</c:v>
                </c:pt>
                <c:pt idx="31">
                  <c:v>33.853789780170999</c:v>
                </c:pt>
                <c:pt idx="32">
                  <c:v>32.346718504244102</c:v>
                </c:pt>
                <c:pt idx="33">
                  <c:v>33.418757429726597</c:v>
                </c:pt>
                <c:pt idx="34">
                  <c:v>33.153669468858602</c:v>
                </c:pt>
                <c:pt idx="35">
                  <c:v>33.819777583931398</c:v>
                </c:pt>
                <c:pt idx="36">
                  <c:v>34.475369770488598</c:v>
                </c:pt>
                <c:pt idx="37">
                  <c:v>34.0953820170729</c:v>
                </c:pt>
                <c:pt idx="38">
                  <c:v>33.495955979020401</c:v>
                </c:pt>
                <c:pt idx="39">
                  <c:v>32.907800278859803</c:v>
                </c:pt>
                <c:pt idx="40">
                  <c:v>33.579410848456497</c:v>
                </c:pt>
                <c:pt idx="41">
                  <c:v>33.6211973559911</c:v>
                </c:pt>
                <c:pt idx="42">
                  <c:v>34.357090856322401</c:v>
                </c:pt>
                <c:pt idx="43">
                  <c:v>32.874999885854002</c:v>
                </c:pt>
                <c:pt idx="44">
                  <c:v>31.777812338569699</c:v>
                </c:pt>
                <c:pt idx="45">
                  <c:v>32.6204643714822</c:v>
                </c:pt>
                <c:pt idx="46">
                  <c:v>35.498008355266101</c:v>
                </c:pt>
                <c:pt idx="47">
                  <c:v>33.472729735628697</c:v>
                </c:pt>
                <c:pt idx="48">
                  <c:v>35.358554223102999</c:v>
                </c:pt>
                <c:pt idx="49">
                  <c:v>36.197516542396599</c:v>
                </c:pt>
                <c:pt idx="50">
                  <c:v>32.387266349710899</c:v>
                </c:pt>
                <c:pt idx="51">
                  <c:v>33.370927670977402</c:v>
                </c:pt>
                <c:pt idx="52">
                  <c:v>33.681925832314001</c:v>
                </c:pt>
                <c:pt idx="53">
                  <c:v>34.444484960044001</c:v>
                </c:pt>
                <c:pt idx="54">
                  <c:v>32.762448486134801</c:v>
                </c:pt>
                <c:pt idx="55">
                  <c:v>34.511800118339202</c:v>
                </c:pt>
                <c:pt idx="56">
                  <c:v>33.906245763422902</c:v>
                </c:pt>
                <c:pt idx="57">
                  <c:v>32.614635546468101</c:v>
                </c:pt>
                <c:pt idx="58">
                  <c:v>32.489407358583101</c:v>
                </c:pt>
                <c:pt idx="59">
                  <c:v>33.192533304828999</c:v>
                </c:pt>
                <c:pt idx="60">
                  <c:v>33.601381822036601</c:v>
                </c:pt>
                <c:pt idx="61">
                  <c:v>33.5359571870667</c:v>
                </c:pt>
                <c:pt idx="62">
                  <c:v>34.007198996404099</c:v>
                </c:pt>
                <c:pt idx="63">
                  <c:v>33.3735963827761</c:v>
                </c:pt>
                <c:pt idx="64">
                  <c:v>33.682972385562401</c:v>
                </c:pt>
                <c:pt idx="65">
                  <c:v>35.065923909273998</c:v>
                </c:pt>
                <c:pt idx="66">
                  <c:v>33.043983271815897</c:v>
                </c:pt>
                <c:pt idx="67">
                  <c:v>32.661282530306799</c:v>
                </c:pt>
                <c:pt idx="68">
                  <c:v>35.160391583824499</c:v>
                </c:pt>
                <c:pt idx="69">
                  <c:v>33.191284606104098</c:v>
                </c:pt>
                <c:pt idx="70">
                  <c:v>35.522719874148898</c:v>
                </c:pt>
                <c:pt idx="71">
                  <c:v>34.479721425523799</c:v>
                </c:pt>
                <c:pt idx="72">
                  <c:v>32.871167083630901</c:v>
                </c:pt>
                <c:pt idx="73">
                  <c:v>34.533818300515797</c:v>
                </c:pt>
                <c:pt idx="74">
                  <c:v>32.2709071479077</c:v>
                </c:pt>
                <c:pt idx="75">
                  <c:v>35.409187344258399</c:v>
                </c:pt>
                <c:pt idx="76">
                  <c:v>32.531420598021597</c:v>
                </c:pt>
                <c:pt idx="77">
                  <c:v>33.466668941327001</c:v>
                </c:pt>
                <c:pt idx="78">
                  <c:v>32.862054965435398</c:v>
                </c:pt>
                <c:pt idx="79">
                  <c:v>34.6876599806154</c:v>
                </c:pt>
                <c:pt idx="80">
                  <c:v>34.922105074279202</c:v>
                </c:pt>
                <c:pt idx="81">
                  <c:v>34.199791505794003</c:v>
                </c:pt>
                <c:pt idx="82">
                  <c:v>37.324513994519201</c:v>
                </c:pt>
                <c:pt idx="83">
                  <c:v>34.419827033448897</c:v>
                </c:pt>
                <c:pt idx="84">
                  <c:v>32.053973505573403</c:v>
                </c:pt>
                <c:pt idx="85">
                  <c:v>34.225370117018798</c:v>
                </c:pt>
                <c:pt idx="86">
                  <c:v>36.751418684673098</c:v>
                </c:pt>
                <c:pt idx="87">
                  <c:v>32.5110339333864</c:v>
                </c:pt>
                <c:pt idx="88">
                  <c:v>35.024456079523802</c:v>
                </c:pt>
                <c:pt idx="89">
                  <c:v>33.673517402720996</c:v>
                </c:pt>
                <c:pt idx="90">
                  <c:v>34.208233352497999</c:v>
                </c:pt>
                <c:pt idx="91">
                  <c:v>33.795771161816603</c:v>
                </c:pt>
                <c:pt idx="92">
                  <c:v>32.374763714155499</c:v>
                </c:pt>
                <c:pt idx="93">
                  <c:v>34.107232362084901</c:v>
                </c:pt>
                <c:pt idx="94">
                  <c:v>34.370354830091998</c:v>
                </c:pt>
                <c:pt idx="95">
                  <c:v>34.6797835954996</c:v>
                </c:pt>
                <c:pt idx="96">
                  <c:v>33.222103978412797</c:v>
                </c:pt>
                <c:pt idx="97">
                  <c:v>35.490157332070901</c:v>
                </c:pt>
                <c:pt idx="98">
                  <c:v>31.837933645105998</c:v>
                </c:pt>
                <c:pt idx="99">
                  <c:v>34.104885769721498</c:v>
                </c:pt>
                <c:pt idx="100">
                  <c:v>32.945023594977798</c:v>
                </c:pt>
                <c:pt idx="101">
                  <c:v>33.022197483523598</c:v>
                </c:pt>
                <c:pt idx="102">
                  <c:v>33.2503030518522</c:v>
                </c:pt>
                <c:pt idx="103">
                  <c:v>34.439147593747499</c:v>
                </c:pt>
                <c:pt idx="104">
                  <c:v>35.185380190344397</c:v>
                </c:pt>
                <c:pt idx="105">
                  <c:v>33.159540874175697</c:v>
                </c:pt>
                <c:pt idx="106">
                  <c:v>32.792545205812303</c:v>
                </c:pt>
                <c:pt idx="107">
                  <c:v>33.3808017563384</c:v>
                </c:pt>
                <c:pt idx="108">
                  <c:v>32.270014601356301</c:v>
                </c:pt>
                <c:pt idx="109">
                  <c:v>36.537505622287298</c:v>
                </c:pt>
                <c:pt idx="110">
                  <c:v>33.227093755145098</c:v>
                </c:pt>
                <c:pt idx="111">
                  <c:v>33.833105912325401</c:v>
                </c:pt>
                <c:pt idx="112">
                  <c:v>34.407679426980103</c:v>
                </c:pt>
                <c:pt idx="113">
                  <c:v>33.481403035314699</c:v>
                </c:pt>
                <c:pt idx="114">
                  <c:v>33.2296334265545</c:v>
                </c:pt>
                <c:pt idx="115">
                  <c:v>33.255887538189299</c:v>
                </c:pt>
                <c:pt idx="116">
                  <c:v>32.685332537040097</c:v>
                </c:pt>
                <c:pt idx="117">
                  <c:v>34.491989355859197</c:v>
                </c:pt>
                <c:pt idx="118">
                  <c:v>32.8253965549724</c:v>
                </c:pt>
                <c:pt idx="119">
                  <c:v>31.522823379311401</c:v>
                </c:pt>
                <c:pt idx="120">
                  <c:v>33.471734172580199</c:v>
                </c:pt>
                <c:pt idx="121">
                  <c:v>32.678252347915901</c:v>
                </c:pt>
                <c:pt idx="122">
                  <c:v>33.839408041355</c:v>
                </c:pt>
                <c:pt idx="123">
                  <c:v>34.028676547070802</c:v>
                </c:pt>
                <c:pt idx="124">
                  <c:v>32.704981326703702</c:v>
                </c:pt>
                <c:pt idx="125">
                  <c:v>34.267620482847398</c:v>
                </c:pt>
                <c:pt idx="126">
                  <c:v>33.478000593811203</c:v>
                </c:pt>
                <c:pt idx="127">
                  <c:v>33.692745573863697</c:v>
                </c:pt>
                <c:pt idx="128">
                  <c:v>33.523105310545198</c:v>
                </c:pt>
                <c:pt idx="129">
                  <c:v>36.918234460877002</c:v>
                </c:pt>
                <c:pt idx="130">
                  <c:v>33.803960097397102</c:v>
                </c:pt>
                <c:pt idx="131">
                  <c:v>33.730010426740598</c:v>
                </c:pt>
                <c:pt idx="132">
                  <c:v>34.550850942451298</c:v>
                </c:pt>
                <c:pt idx="133">
                  <c:v>34.069481667792701</c:v>
                </c:pt>
                <c:pt idx="134">
                  <c:v>34.528780243463203</c:v>
                </c:pt>
                <c:pt idx="135">
                  <c:v>35.025951339918898</c:v>
                </c:pt>
                <c:pt idx="136">
                  <c:v>33.949277516131197</c:v>
                </c:pt>
                <c:pt idx="137">
                  <c:v>34.471030054639002</c:v>
                </c:pt>
                <c:pt idx="138">
                  <c:v>34.0154831828836</c:v>
                </c:pt>
                <c:pt idx="139">
                  <c:v>35.467275515239997</c:v>
                </c:pt>
                <c:pt idx="140">
                  <c:v>35.112824975789302</c:v>
                </c:pt>
                <c:pt idx="141">
                  <c:v>33.009645062055199</c:v>
                </c:pt>
                <c:pt idx="142">
                  <c:v>35.2327731599798</c:v>
                </c:pt>
                <c:pt idx="143">
                  <c:v>35.4124273668996</c:v>
                </c:pt>
                <c:pt idx="144">
                  <c:v>33.484469421717101</c:v>
                </c:pt>
                <c:pt idx="145">
                  <c:v>33.2373177873393</c:v>
                </c:pt>
                <c:pt idx="146">
                  <c:v>33.139540890511498</c:v>
                </c:pt>
                <c:pt idx="147">
                  <c:v>35.2959887582766</c:v>
                </c:pt>
                <c:pt idx="148">
                  <c:v>34.780472870688797</c:v>
                </c:pt>
                <c:pt idx="149">
                  <c:v>35.940824151968897</c:v>
                </c:pt>
                <c:pt idx="150">
                  <c:v>34.559437903120397</c:v>
                </c:pt>
                <c:pt idx="151">
                  <c:v>32.139919147917198</c:v>
                </c:pt>
                <c:pt idx="152">
                  <c:v>34.338797491093999</c:v>
                </c:pt>
                <c:pt idx="153">
                  <c:v>34.000352979853702</c:v>
                </c:pt>
                <c:pt idx="154">
                  <c:v>34.130665344591002</c:v>
                </c:pt>
                <c:pt idx="155">
                  <c:v>34.8308369016802</c:v>
                </c:pt>
                <c:pt idx="156">
                  <c:v>33.880648847247699</c:v>
                </c:pt>
                <c:pt idx="157">
                  <c:v>32.445328859460297</c:v>
                </c:pt>
                <c:pt idx="158">
                  <c:v>35.700029582196599</c:v>
                </c:pt>
                <c:pt idx="159">
                  <c:v>32.722718313935999</c:v>
                </c:pt>
                <c:pt idx="160">
                  <c:v>33.179428167600001</c:v>
                </c:pt>
                <c:pt idx="161">
                  <c:v>34.760133220169699</c:v>
                </c:pt>
                <c:pt idx="162">
                  <c:v>36.467948421006497</c:v>
                </c:pt>
                <c:pt idx="163">
                  <c:v>34.034458942564697</c:v>
                </c:pt>
                <c:pt idx="164">
                  <c:v>35.821165721250203</c:v>
                </c:pt>
                <c:pt idx="165">
                  <c:v>32.460935228762402</c:v>
                </c:pt>
                <c:pt idx="166">
                  <c:v>35.429267308791701</c:v>
                </c:pt>
                <c:pt idx="167">
                  <c:v>34.2971356276027</c:v>
                </c:pt>
                <c:pt idx="168">
                  <c:v>33.1387052914721</c:v>
                </c:pt>
                <c:pt idx="169">
                  <c:v>33.6318157463067</c:v>
                </c:pt>
                <c:pt idx="170">
                  <c:v>33.936690048250298</c:v>
                </c:pt>
                <c:pt idx="171">
                  <c:v>33.538778922218803</c:v>
                </c:pt>
                <c:pt idx="172">
                  <c:v>33.727510351777902</c:v>
                </c:pt>
                <c:pt idx="173">
                  <c:v>34.0771764492385</c:v>
                </c:pt>
                <c:pt idx="174">
                  <c:v>35.159925152902602</c:v>
                </c:pt>
                <c:pt idx="175">
                  <c:v>31.847776689635801</c:v>
                </c:pt>
                <c:pt idx="176">
                  <c:v>35.240491308560898</c:v>
                </c:pt>
                <c:pt idx="177">
                  <c:v>35.455153742866898</c:v>
                </c:pt>
                <c:pt idx="178">
                  <c:v>35.380162217802599</c:v>
                </c:pt>
                <c:pt idx="179">
                  <c:v>32.338826647192398</c:v>
                </c:pt>
                <c:pt idx="180">
                  <c:v>33.827213243819301</c:v>
                </c:pt>
                <c:pt idx="181">
                  <c:v>33.8991434609488</c:v>
                </c:pt>
                <c:pt idx="182">
                  <c:v>33.301778433616903</c:v>
                </c:pt>
                <c:pt idx="183">
                  <c:v>33.437657503272902</c:v>
                </c:pt>
                <c:pt idx="184">
                  <c:v>34.887131563548699</c:v>
                </c:pt>
                <c:pt idx="185">
                  <c:v>34.463113092925497</c:v>
                </c:pt>
                <c:pt idx="186">
                  <c:v>35.230174913624197</c:v>
                </c:pt>
                <c:pt idx="187">
                  <c:v>33.947186222576399</c:v>
                </c:pt>
                <c:pt idx="188">
                  <c:v>33.088103402524297</c:v>
                </c:pt>
                <c:pt idx="189">
                  <c:v>33.243532180337702</c:v>
                </c:pt>
                <c:pt idx="190">
                  <c:v>34.161042322389299</c:v>
                </c:pt>
                <c:pt idx="191">
                  <c:v>34.444856973675002</c:v>
                </c:pt>
                <c:pt idx="192">
                  <c:v>34.233871838889698</c:v>
                </c:pt>
                <c:pt idx="193">
                  <c:v>34.1587338141305</c:v>
                </c:pt>
                <c:pt idx="194">
                  <c:v>33.586470716395098</c:v>
                </c:pt>
                <c:pt idx="195">
                  <c:v>33.642821646868803</c:v>
                </c:pt>
                <c:pt idx="196">
                  <c:v>33.306866549686397</c:v>
                </c:pt>
                <c:pt idx="197">
                  <c:v>33.345431389450802</c:v>
                </c:pt>
                <c:pt idx="198">
                  <c:v>32.894877521031702</c:v>
                </c:pt>
                <c:pt idx="199">
                  <c:v>34.8496905096425</c:v>
                </c:pt>
                <c:pt idx="200">
                  <c:v>34.624913299211002</c:v>
                </c:pt>
                <c:pt idx="201">
                  <c:v>34.739525426562203</c:v>
                </c:pt>
                <c:pt idx="202">
                  <c:v>33.889598861439602</c:v>
                </c:pt>
                <c:pt idx="203">
                  <c:v>36.130211365797997</c:v>
                </c:pt>
                <c:pt idx="204">
                  <c:v>32.568184200815402</c:v>
                </c:pt>
                <c:pt idx="205">
                  <c:v>33.929075235489897</c:v>
                </c:pt>
                <c:pt idx="206">
                  <c:v>33.777079656689502</c:v>
                </c:pt>
                <c:pt idx="207">
                  <c:v>33.119426629821099</c:v>
                </c:pt>
                <c:pt idx="208">
                  <c:v>33.791248276519703</c:v>
                </c:pt>
                <c:pt idx="209">
                  <c:v>34.172142228021599</c:v>
                </c:pt>
                <c:pt idx="210">
                  <c:v>34.028666741402503</c:v>
                </c:pt>
                <c:pt idx="211">
                  <c:v>35.296752544390401</c:v>
                </c:pt>
                <c:pt idx="212">
                  <c:v>33.617430825969599</c:v>
                </c:pt>
                <c:pt idx="213">
                  <c:v>33.352567018826001</c:v>
                </c:pt>
                <c:pt idx="214">
                  <c:v>35.129223418061002</c:v>
                </c:pt>
                <c:pt idx="215">
                  <c:v>33.065642471345001</c:v>
                </c:pt>
                <c:pt idx="216">
                  <c:v>33.491635559461201</c:v>
                </c:pt>
                <c:pt idx="217">
                  <c:v>32.860878526192103</c:v>
                </c:pt>
                <c:pt idx="218">
                  <c:v>35.315337714077501</c:v>
                </c:pt>
                <c:pt idx="219">
                  <c:v>34.688411672790799</c:v>
                </c:pt>
                <c:pt idx="220">
                  <c:v>35.863197284051303</c:v>
                </c:pt>
                <c:pt idx="221">
                  <c:v>34.879079772395698</c:v>
                </c:pt>
                <c:pt idx="222">
                  <c:v>33.901420223794197</c:v>
                </c:pt>
                <c:pt idx="223">
                  <c:v>34.016181602776399</c:v>
                </c:pt>
                <c:pt idx="224">
                  <c:v>33.450129271743997</c:v>
                </c:pt>
                <c:pt idx="225">
                  <c:v>33.489849374575002</c:v>
                </c:pt>
                <c:pt idx="226">
                  <c:v>34.5236921509198</c:v>
                </c:pt>
                <c:pt idx="227">
                  <c:v>33.230561211830199</c:v>
                </c:pt>
                <c:pt idx="228">
                  <c:v>33.666932345942897</c:v>
                </c:pt>
                <c:pt idx="229">
                  <c:v>34.3942098492996</c:v>
                </c:pt>
                <c:pt idx="230">
                  <c:v>34.318793709655999</c:v>
                </c:pt>
                <c:pt idx="231">
                  <c:v>33.430979152668897</c:v>
                </c:pt>
                <c:pt idx="232">
                  <c:v>31.696419109996501</c:v>
                </c:pt>
                <c:pt idx="233">
                  <c:v>34.430457338806498</c:v>
                </c:pt>
                <c:pt idx="234">
                  <c:v>33.408400062280002</c:v>
                </c:pt>
                <c:pt idx="235">
                  <c:v>34.475017202694303</c:v>
                </c:pt>
                <c:pt idx="236">
                  <c:v>33.7064594878251</c:v>
                </c:pt>
                <c:pt idx="237">
                  <c:v>32.8310029687037</c:v>
                </c:pt>
                <c:pt idx="238">
                  <c:v>34.8470132756091</c:v>
                </c:pt>
                <c:pt idx="239">
                  <c:v>32.949594259710203</c:v>
                </c:pt>
                <c:pt idx="240">
                  <c:v>34.431217322750001</c:v>
                </c:pt>
                <c:pt idx="241">
                  <c:v>35.306282003568001</c:v>
                </c:pt>
                <c:pt idx="242">
                  <c:v>33.237488689832198</c:v>
                </c:pt>
                <c:pt idx="243">
                  <c:v>33.855519851053501</c:v>
                </c:pt>
                <c:pt idx="244">
                  <c:v>35.996523512793203</c:v>
                </c:pt>
                <c:pt idx="245">
                  <c:v>33.3863758462767</c:v>
                </c:pt>
                <c:pt idx="246">
                  <c:v>34.208298842912697</c:v>
                </c:pt>
                <c:pt idx="247">
                  <c:v>33.950647176479997</c:v>
                </c:pt>
                <c:pt idx="248">
                  <c:v>32.425286227359003</c:v>
                </c:pt>
                <c:pt idx="249">
                  <c:v>33.5351958522076</c:v>
                </c:pt>
                <c:pt idx="250">
                  <c:v>32.8493118007164</c:v>
                </c:pt>
                <c:pt idx="251">
                  <c:v>34.563479712245297</c:v>
                </c:pt>
                <c:pt idx="252">
                  <c:v>33.749784350260597</c:v>
                </c:pt>
                <c:pt idx="253">
                  <c:v>34.5279428694109</c:v>
                </c:pt>
                <c:pt idx="254">
                  <c:v>34.185328107855199</c:v>
                </c:pt>
                <c:pt idx="255">
                  <c:v>33.520560388916202</c:v>
                </c:pt>
                <c:pt idx="256">
                  <c:v>34.539259415422599</c:v>
                </c:pt>
                <c:pt idx="257">
                  <c:v>34.411295779492697</c:v>
                </c:pt>
                <c:pt idx="258">
                  <c:v>34.484439413026898</c:v>
                </c:pt>
                <c:pt idx="259">
                  <c:v>33.583026115169403</c:v>
                </c:pt>
                <c:pt idx="260">
                  <c:v>34.793462523248202</c:v>
                </c:pt>
                <c:pt idx="261">
                  <c:v>33.3486206541954</c:v>
                </c:pt>
                <c:pt idx="262">
                  <c:v>32.971280876383297</c:v>
                </c:pt>
                <c:pt idx="263">
                  <c:v>34.207005981210003</c:v>
                </c:pt>
                <c:pt idx="264">
                  <c:v>33.910299960491997</c:v>
                </c:pt>
                <c:pt idx="265">
                  <c:v>34.411406266645699</c:v>
                </c:pt>
                <c:pt idx="266">
                  <c:v>33.6020796737672</c:v>
                </c:pt>
                <c:pt idx="267">
                  <c:v>34.5311424996314</c:v>
                </c:pt>
                <c:pt idx="268">
                  <c:v>32.636516902216698</c:v>
                </c:pt>
                <c:pt idx="269">
                  <c:v>33.659320363384502</c:v>
                </c:pt>
                <c:pt idx="270">
                  <c:v>32.053160819625901</c:v>
                </c:pt>
                <c:pt idx="271">
                  <c:v>34.376603297851297</c:v>
                </c:pt>
                <c:pt idx="272">
                  <c:v>32.047610057901402</c:v>
                </c:pt>
                <c:pt idx="273">
                  <c:v>34.812809019906098</c:v>
                </c:pt>
                <c:pt idx="274">
                  <c:v>33.747760823731902</c:v>
                </c:pt>
                <c:pt idx="275">
                  <c:v>34.5969416763675</c:v>
                </c:pt>
                <c:pt idx="276">
                  <c:v>33.281759897290598</c:v>
                </c:pt>
                <c:pt idx="277">
                  <c:v>36.244932101178001</c:v>
                </c:pt>
                <c:pt idx="278">
                  <c:v>33.360665088108497</c:v>
                </c:pt>
                <c:pt idx="279">
                  <c:v>35.620463006682002</c:v>
                </c:pt>
                <c:pt idx="280">
                  <c:v>34.490149214923498</c:v>
                </c:pt>
                <c:pt idx="281">
                  <c:v>32.452807947123198</c:v>
                </c:pt>
                <c:pt idx="282">
                  <c:v>34.614257001252</c:v>
                </c:pt>
                <c:pt idx="283">
                  <c:v>35.043171286484302</c:v>
                </c:pt>
                <c:pt idx="284">
                  <c:v>32.7245495794375</c:v>
                </c:pt>
                <c:pt idx="285">
                  <c:v>34.338171249991298</c:v>
                </c:pt>
                <c:pt idx="286">
                  <c:v>34.2272383950312</c:v>
                </c:pt>
                <c:pt idx="287">
                  <c:v>34.972977839502803</c:v>
                </c:pt>
                <c:pt idx="288">
                  <c:v>34.196445826277099</c:v>
                </c:pt>
                <c:pt idx="289">
                  <c:v>32.699673383452499</c:v>
                </c:pt>
                <c:pt idx="290">
                  <c:v>33.134053671794</c:v>
                </c:pt>
                <c:pt idx="291">
                  <c:v>32.775737064999703</c:v>
                </c:pt>
                <c:pt idx="292">
                  <c:v>32.783200240779699</c:v>
                </c:pt>
                <c:pt idx="293">
                  <c:v>34.26602946293</c:v>
                </c:pt>
                <c:pt idx="294">
                  <c:v>32.437355640848303</c:v>
                </c:pt>
                <c:pt idx="295">
                  <c:v>34.034027384699101</c:v>
                </c:pt>
                <c:pt idx="296">
                  <c:v>35.465901881168001</c:v>
                </c:pt>
                <c:pt idx="297">
                  <c:v>35.671480532641603</c:v>
                </c:pt>
                <c:pt idx="298">
                  <c:v>34.482184839572298</c:v>
                </c:pt>
                <c:pt idx="299">
                  <c:v>32.8724390619426</c:v>
                </c:pt>
              </c:numCache>
            </c:numRef>
          </c:xVal>
          <c:yVal>
            <c:numRef>
              <c:f>KuznetsovTASKEXEL!$B$2:$B$301</c:f>
              <c:numCache>
                <c:formatCode>0.00000</c:formatCode>
                <c:ptCount val="300"/>
                <c:pt idx="0">
                  <c:v>207.73961459733599</c:v>
                </c:pt>
                <c:pt idx="1">
                  <c:v>208.60803899161499</c:v>
                </c:pt>
                <c:pt idx="2">
                  <c:v>209.15304912411901</c:v>
                </c:pt>
                <c:pt idx="3">
                  <c:v>209.62855378636399</c:v>
                </c:pt>
                <c:pt idx="4">
                  <c:v>206.949372543035</c:v>
                </c:pt>
                <c:pt idx="5">
                  <c:v>208.35689375192999</c:v>
                </c:pt>
                <c:pt idx="6">
                  <c:v>209.90587735038699</c:v>
                </c:pt>
                <c:pt idx="7">
                  <c:v>209.02958304008001</c:v>
                </c:pt>
                <c:pt idx="8">
                  <c:v>210.07593692318699</c:v>
                </c:pt>
                <c:pt idx="9">
                  <c:v>211.314506558825</c:v>
                </c:pt>
                <c:pt idx="10">
                  <c:v>209.91715114351601</c:v>
                </c:pt>
                <c:pt idx="11">
                  <c:v>209.90085306571601</c:v>
                </c:pt>
                <c:pt idx="12">
                  <c:v>209.890605880088</c:v>
                </c:pt>
                <c:pt idx="13">
                  <c:v>208.51409147056199</c:v>
                </c:pt>
                <c:pt idx="14">
                  <c:v>209.14999635264101</c:v>
                </c:pt>
                <c:pt idx="15">
                  <c:v>209.22019415390099</c:v>
                </c:pt>
                <c:pt idx="16">
                  <c:v>208.76122909373001</c:v>
                </c:pt>
                <c:pt idx="17">
                  <c:v>209.63492312449199</c:v>
                </c:pt>
                <c:pt idx="18">
                  <c:v>207.75845248560199</c:v>
                </c:pt>
                <c:pt idx="19">
                  <c:v>210.23746726328099</c:v>
                </c:pt>
                <c:pt idx="20">
                  <c:v>209.21472875331401</c:v>
                </c:pt>
                <c:pt idx="21">
                  <c:v>210.532925320461</c:v>
                </c:pt>
                <c:pt idx="22">
                  <c:v>208.824478945512</c:v>
                </c:pt>
                <c:pt idx="23">
                  <c:v>209.305151663918</c:v>
                </c:pt>
                <c:pt idx="24">
                  <c:v>210.714480575571</c:v>
                </c:pt>
                <c:pt idx="25">
                  <c:v>208.25869655229801</c:v>
                </c:pt>
                <c:pt idx="26">
                  <c:v>211.79926603940399</c:v>
                </c:pt>
                <c:pt idx="27">
                  <c:v>209.36475352672099</c:v>
                </c:pt>
                <c:pt idx="28">
                  <c:v>210.52065967279501</c:v>
                </c:pt>
                <c:pt idx="29">
                  <c:v>210.436263790868</c:v>
                </c:pt>
                <c:pt idx="30">
                  <c:v>211.16852339526</c:v>
                </c:pt>
                <c:pt idx="31">
                  <c:v>210.80090256254101</c:v>
                </c:pt>
                <c:pt idx="32">
                  <c:v>209.75994781711</c:v>
                </c:pt>
                <c:pt idx="33">
                  <c:v>208.89887665039299</c:v>
                </c:pt>
                <c:pt idx="34">
                  <c:v>210.031539776751</c:v>
                </c:pt>
                <c:pt idx="35">
                  <c:v>209.88677269819101</c:v>
                </c:pt>
                <c:pt idx="36">
                  <c:v>210.018054169039</c:v>
                </c:pt>
                <c:pt idx="37">
                  <c:v>209.699536180146</c:v>
                </c:pt>
                <c:pt idx="38">
                  <c:v>208.81436121834699</c:v>
                </c:pt>
                <c:pt idx="39">
                  <c:v>208.95946918548501</c:v>
                </c:pt>
                <c:pt idx="40">
                  <c:v>209.82029306660499</c:v>
                </c:pt>
                <c:pt idx="41">
                  <c:v>209.95831664696101</c:v>
                </c:pt>
                <c:pt idx="42">
                  <c:v>210.69390866478199</c:v>
                </c:pt>
                <c:pt idx="43">
                  <c:v>211.05053335398</c:v>
                </c:pt>
                <c:pt idx="44">
                  <c:v>209.18025925366399</c:v>
                </c:pt>
                <c:pt idx="45">
                  <c:v>209.800039007755</c:v>
                </c:pt>
                <c:pt idx="46">
                  <c:v>212.254742806032</c:v>
                </c:pt>
                <c:pt idx="47">
                  <c:v>210.16324325756801</c:v>
                </c:pt>
                <c:pt idx="48">
                  <c:v>211.48186339709599</c:v>
                </c:pt>
                <c:pt idx="49">
                  <c:v>212.57666187731499</c:v>
                </c:pt>
                <c:pt idx="50">
                  <c:v>210.175939187811</c:v>
                </c:pt>
                <c:pt idx="51">
                  <c:v>208.69687031557399</c:v>
                </c:pt>
                <c:pt idx="52">
                  <c:v>210.41304877932001</c:v>
                </c:pt>
                <c:pt idx="53">
                  <c:v>210.55667784110199</c:v>
                </c:pt>
                <c:pt idx="54">
                  <c:v>208.43037967873701</c:v>
                </c:pt>
                <c:pt idx="55">
                  <c:v>211.330437840104</c:v>
                </c:pt>
                <c:pt idx="56">
                  <c:v>208.929643532493</c:v>
                </c:pt>
                <c:pt idx="57">
                  <c:v>210.874003348082</c:v>
                </c:pt>
                <c:pt idx="58">
                  <c:v>209.16359691413501</c:v>
                </c:pt>
                <c:pt idx="59">
                  <c:v>209.68045498797201</c:v>
                </c:pt>
                <c:pt idx="60">
                  <c:v>209.37912679676899</c:v>
                </c:pt>
                <c:pt idx="61">
                  <c:v>209.62435517913099</c:v>
                </c:pt>
                <c:pt idx="62">
                  <c:v>210.18112049981701</c:v>
                </c:pt>
                <c:pt idx="63">
                  <c:v>209.372498955971</c:v>
                </c:pt>
                <c:pt idx="64">
                  <c:v>211.447684248413</c:v>
                </c:pt>
                <c:pt idx="65">
                  <c:v>209.30414634458199</c:v>
                </c:pt>
                <c:pt idx="66">
                  <c:v>210.740177833096</c:v>
                </c:pt>
                <c:pt idx="67">
                  <c:v>210.121604668061</c:v>
                </c:pt>
                <c:pt idx="68">
                  <c:v>211.343423284897</c:v>
                </c:pt>
                <c:pt idx="69">
                  <c:v>209.707869110145</c:v>
                </c:pt>
                <c:pt idx="70">
                  <c:v>212.07066023798501</c:v>
                </c:pt>
                <c:pt idx="71">
                  <c:v>209.380402359752</c:v>
                </c:pt>
                <c:pt idx="72">
                  <c:v>208.57447015944399</c:v>
                </c:pt>
                <c:pt idx="73">
                  <c:v>209.65248761096001</c:v>
                </c:pt>
                <c:pt idx="74">
                  <c:v>209.55270162833801</c:v>
                </c:pt>
                <c:pt idx="75">
                  <c:v>210.757192432674</c:v>
                </c:pt>
                <c:pt idx="76">
                  <c:v>210.59268345800399</c:v>
                </c:pt>
                <c:pt idx="77">
                  <c:v>210.75606188259599</c:v>
                </c:pt>
                <c:pt idx="78">
                  <c:v>210.00835605391001</c:v>
                </c:pt>
                <c:pt idx="79">
                  <c:v>211.47966983622601</c:v>
                </c:pt>
                <c:pt idx="80">
                  <c:v>211.46284835226001</c:v>
                </c:pt>
                <c:pt idx="81">
                  <c:v>209.093465678717</c:v>
                </c:pt>
                <c:pt idx="82">
                  <c:v>211.70511875384199</c:v>
                </c:pt>
                <c:pt idx="83">
                  <c:v>212.15617247859601</c:v>
                </c:pt>
                <c:pt idx="84">
                  <c:v>208.31635096878</c:v>
                </c:pt>
                <c:pt idx="85">
                  <c:v>210.54366635772701</c:v>
                </c:pt>
                <c:pt idx="86">
                  <c:v>209.980403707606</c:v>
                </c:pt>
                <c:pt idx="87">
                  <c:v>210.501869931155</c:v>
                </c:pt>
                <c:pt idx="88">
                  <c:v>210.853742646401</c:v>
                </c:pt>
                <c:pt idx="89">
                  <c:v>209.92472643818701</c:v>
                </c:pt>
                <c:pt idx="90">
                  <c:v>209.644640028558</c:v>
                </c:pt>
                <c:pt idx="91">
                  <c:v>210.52692894690099</c:v>
                </c:pt>
                <c:pt idx="92">
                  <c:v>210.248655563337</c:v>
                </c:pt>
                <c:pt idx="93">
                  <c:v>210.15927478888199</c:v>
                </c:pt>
                <c:pt idx="94">
                  <c:v>210.90869520850799</c:v>
                </c:pt>
                <c:pt idx="95">
                  <c:v>208.594533125021</c:v>
                </c:pt>
                <c:pt idx="96">
                  <c:v>211.12429284097001</c:v>
                </c:pt>
                <c:pt idx="97">
                  <c:v>209.76116404042901</c:v>
                </c:pt>
                <c:pt idx="98">
                  <c:v>208.41170487342501</c:v>
                </c:pt>
                <c:pt idx="99">
                  <c:v>209.74698786316</c:v>
                </c:pt>
                <c:pt idx="100">
                  <c:v>210.028972224564</c:v>
                </c:pt>
                <c:pt idx="101">
                  <c:v>210.45694539490501</c:v>
                </c:pt>
                <c:pt idx="102">
                  <c:v>208.997336168083</c:v>
                </c:pt>
                <c:pt idx="103">
                  <c:v>210.35673557658501</c:v>
                </c:pt>
                <c:pt idx="104">
                  <c:v>209.900018455062</c:v>
                </c:pt>
                <c:pt idx="105">
                  <c:v>210.83139934991399</c:v>
                </c:pt>
                <c:pt idx="106">
                  <c:v>208.42328866087701</c:v>
                </c:pt>
                <c:pt idx="107">
                  <c:v>209.77456072099099</c:v>
                </c:pt>
                <c:pt idx="108">
                  <c:v>210.02740845927499</c:v>
                </c:pt>
                <c:pt idx="109">
                  <c:v>210.201875882812</c:v>
                </c:pt>
                <c:pt idx="110">
                  <c:v>209.49745516089999</c:v>
                </c:pt>
                <c:pt idx="111">
                  <c:v>210.965260291703</c:v>
                </c:pt>
                <c:pt idx="112">
                  <c:v>209.27229380354001</c:v>
                </c:pt>
                <c:pt idx="113">
                  <c:v>210.11355573081201</c:v>
                </c:pt>
                <c:pt idx="114">
                  <c:v>209.41164251359601</c:v>
                </c:pt>
                <c:pt idx="115">
                  <c:v>209.330941053488</c:v>
                </c:pt>
                <c:pt idx="116">
                  <c:v>209.55030519802699</c:v>
                </c:pt>
                <c:pt idx="117">
                  <c:v>210.35616273354</c:v>
                </c:pt>
                <c:pt idx="118">
                  <c:v>210.56733184277201</c:v>
                </c:pt>
                <c:pt idx="119">
                  <c:v>209.62747399277799</c:v>
                </c:pt>
                <c:pt idx="120">
                  <c:v>210.38952027412401</c:v>
                </c:pt>
                <c:pt idx="121">
                  <c:v>209.12523564431001</c:v>
                </c:pt>
                <c:pt idx="122">
                  <c:v>209.23462650698301</c:v>
                </c:pt>
                <c:pt idx="123">
                  <c:v>209.95562675494301</c:v>
                </c:pt>
                <c:pt idx="124">
                  <c:v>210.32924523635799</c:v>
                </c:pt>
                <c:pt idx="125">
                  <c:v>210.52431750151999</c:v>
                </c:pt>
                <c:pt idx="126">
                  <c:v>209.39904091636501</c:v>
                </c:pt>
                <c:pt idx="127">
                  <c:v>210.070682031736</c:v>
                </c:pt>
                <c:pt idx="128">
                  <c:v>208.712669353922</c:v>
                </c:pt>
                <c:pt idx="129">
                  <c:v>210.57517947452999</c:v>
                </c:pt>
                <c:pt idx="130">
                  <c:v>207.97994400492399</c:v>
                </c:pt>
                <c:pt idx="131">
                  <c:v>210.662790962732</c:v>
                </c:pt>
                <c:pt idx="132">
                  <c:v>209.89223326290201</c:v>
                </c:pt>
                <c:pt idx="133">
                  <c:v>210.24056232094699</c:v>
                </c:pt>
                <c:pt idx="134">
                  <c:v>210.093326056265</c:v>
                </c:pt>
                <c:pt idx="135">
                  <c:v>211.31135959692699</c:v>
                </c:pt>
                <c:pt idx="136">
                  <c:v>210.98396953383499</c:v>
                </c:pt>
                <c:pt idx="137">
                  <c:v>209.85329092078501</c:v>
                </c:pt>
                <c:pt idx="138">
                  <c:v>207.724194576717</c:v>
                </c:pt>
                <c:pt idx="139">
                  <c:v>211.50810273146101</c:v>
                </c:pt>
                <c:pt idx="140">
                  <c:v>210.217845373194</c:v>
                </c:pt>
                <c:pt idx="141">
                  <c:v>210.138919985097</c:v>
                </c:pt>
                <c:pt idx="142">
                  <c:v>211.214283631489</c:v>
                </c:pt>
                <c:pt idx="143">
                  <c:v>209.240182235486</c:v>
                </c:pt>
                <c:pt idx="144">
                  <c:v>209.60068403674299</c:v>
                </c:pt>
                <c:pt idx="145">
                  <c:v>210.58874451814501</c:v>
                </c:pt>
                <c:pt idx="146">
                  <c:v>210.06217747981501</c:v>
                </c:pt>
                <c:pt idx="147">
                  <c:v>209.549578521771</c:v>
                </c:pt>
                <c:pt idx="148">
                  <c:v>211.04878713999199</c:v>
                </c:pt>
                <c:pt idx="149">
                  <c:v>210.84346551730101</c:v>
                </c:pt>
                <c:pt idx="150">
                  <c:v>209.373549859414</c:v>
                </c:pt>
                <c:pt idx="151">
                  <c:v>209.01914058917299</c:v>
                </c:pt>
                <c:pt idx="152">
                  <c:v>211.03238640758499</c:v>
                </c:pt>
                <c:pt idx="153">
                  <c:v>211.42850874457901</c:v>
                </c:pt>
                <c:pt idx="154">
                  <c:v>211.91897320585099</c:v>
                </c:pt>
                <c:pt idx="155">
                  <c:v>211.66732165635699</c:v>
                </c:pt>
                <c:pt idx="156">
                  <c:v>209.663245039749</c:v>
                </c:pt>
                <c:pt idx="157">
                  <c:v>209.15156403498401</c:v>
                </c:pt>
                <c:pt idx="158">
                  <c:v>209.509375791857</c:v>
                </c:pt>
                <c:pt idx="159">
                  <c:v>210.000988495135</c:v>
                </c:pt>
                <c:pt idx="160">
                  <c:v>209.40002321864199</c:v>
                </c:pt>
                <c:pt idx="161">
                  <c:v>210.502969293951</c:v>
                </c:pt>
                <c:pt idx="162">
                  <c:v>211.09923104261901</c:v>
                </c:pt>
                <c:pt idx="163">
                  <c:v>210.559300144601</c:v>
                </c:pt>
                <c:pt idx="164">
                  <c:v>211.40337206685501</c:v>
                </c:pt>
                <c:pt idx="165">
                  <c:v>209.61821090285301</c:v>
                </c:pt>
                <c:pt idx="166">
                  <c:v>210.45859766252599</c:v>
                </c:pt>
                <c:pt idx="167">
                  <c:v>211.670690161236</c:v>
                </c:pt>
                <c:pt idx="168">
                  <c:v>211.071179415659</c:v>
                </c:pt>
                <c:pt idx="169">
                  <c:v>209.538734381296</c:v>
                </c:pt>
                <c:pt idx="170">
                  <c:v>210.15055532913399</c:v>
                </c:pt>
                <c:pt idx="171">
                  <c:v>209.878787865052</c:v>
                </c:pt>
                <c:pt idx="172">
                  <c:v>209.304197082071</c:v>
                </c:pt>
                <c:pt idx="173">
                  <c:v>210.06847085987701</c:v>
                </c:pt>
                <c:pt idx="174">
                  <c:v>211.555784494682</c:v>
                </c:pt>
                <c:pt idx="175">
                  <c:v>207.09343559150599</c:v>
                </c:pt>
                <c:pt idx="176">
                  <c:v>210.42210205604201</c:v>
                </c:pt>
                <c:pt idx="177">
                  <c:v>210.112180298391</c:v>
                </c:pt>
                <c:pt idx="178">
                  <c:v>210.64176605206401</c:v>
                </c:pt>
                <c:pt idx="179">
                  <c:v>210.840018740614</c:v>
                </c:pt>
                <c:pt idx="180">
                  <c:v>210.21362637199499</c:v>
                </c:pt>
                <c:pt idx="181">
                  <c:v>209.67576434232501</c:v>
                </c:pt>
                <c:pt idx="182">
                  <c:v>211.56853075491901</c:v>
                </c:pt>
                <c:pt idx="183">
                  <c:v>209.741893286882</c:v>
                </c:pt>
                <c:pt idx="184">
                  <c:v>209.470771350451</c:v>
                </c:pt>
                <c:pt idx="185">
                  <c:v>210.530548774773</c:v>
                </c:pt>
                <c:pt idx="186">
                  <c:v>210.872737464956</c:v>
                </c:pt>
                <c:pt idx="187">
                  <c:v>209.686587834345</c:v>
                </c:pt>
                <c:pt idx="188">
                  <c:v>209.97985996296001</c:v>
                </c:pt>
                <c:pt idx="189">
                  <c:v>209.68474399164299</c:v>
                </c:pt>
                <c:pt idx="190">
                  <c:v>210.681869028969</c:v>
                </c:pt>
                <c:pt idx="191">
                  <c:v>211.19258439203301</c:v>
                </c:pt>
                <c:pt idx="192">
                  <c:v>210.07511619981199</c:v>
                </c:pt>
                <c:pt idx="193">
                  <c:v>210.77239055670699</c:v>
                </c:pt>
                <c:pt idx="194">
                  <c:v>209.79437295946801</c:v>
                </c:pt>
                <c:pt idx="195">
                  <c:v>209.74855965484801</c:v>
                </c:pt>
                <c:pt idx="196">
                  <c:v>209.876220836199</c:v>
                </c:pt>
                <c:pt idx="197">
                  <c:v>210.50189973888101</c:v>
                </c:pt>
                <c:pt idx="198">
                  <c:v>208.02211292050501</c:v>
                </c:pt>
                <c:pt idx="199">
                  <c:v>208.08075975999799</c:v>
                </c:pt>
                <c:pt idx="200">
                  <c:v>210.121451434101</c:v>
                </c:pt>
                <c:pt idx="201">
                  <c:v>209.900923198442</c:v>
                </c:pt>
                <c:pt idx="202">
                  <c:v>209.728427221934</c:v>
                </c:pt>
                <c:pt idx="203">
                  <c:v>211.274891125062</c:v>
                </c:pt>
                <c:pt idx="204">
                  <c:v>208.718523955281</c:v>
                </c:pt>
                <c:pt idx="205">
                  <c:v>211.318403971739</c:v>
                </c:pt>
                <c:pt idx="206">
                  <c:v>208.49595433459399</c:v>
                </c:pt>
                <c:pt idx="207">
                  <c:v>210.34689737193199</c:v>
                </c:pt>
                <c:pt idx="208">
                  <c:v>209.74604046318899</c:v>
                </c:pt>
                <c:pt idx="209">
                  <c:v>210.19174347320799</c:v>
                </c:pt>
                <c:pt idx="210">
                  <c:v>209.932662144614</c:v>
                </c:pt>
                <c:pt idx="211">
                  <c:v>209.93727685686</c:v>
                </c:pt>
                <c:pt idx="212">
                  <c:v>210.77513317720701</c:v>
                </c:pt>
                <c:pt idx="213">
                  <c:v>209.069277182457</c:v>
                </c:pt>
                <c:pt idx="214">
                  <c:v>212.37386491958799</c:v>
                </c:pt>
                <c:pt idx="215">
                  <c:v>208.43336850694601</c:v>
                </c:pt>
                <c:pt idx="216">
                  <c:v>208.992648666197</c:v>
                </c:pt>
                <c:pt idx="217">
                  <c:v>208.31499560554701</c:v>
                </c:pt>
                <c:pt idx="218">
                  <c:v>210.17467480503299</c:v>
                </c:pt>
                <c:pt idx="219">
                  <c:v>210.95304827271801</c:v>
                </c:pt>
                <c:pt idx="220">
                  <c:v>211.85053882750199</c:v>
                </c:pt>
                <c:pt idx="221">
                  <c:v>211.065252526427</c:v>
                </c:pt>
                <c:pt idx="222">
                  <c:v>208.72663983859499</c:v>
                </c:pt>
                <c:pt idx="223">
                  <c:v>208.737627684816</c:v>
                </c:pt>
                <c:pt idx="224">
                  <c:v>207.49040269007</c:v>
                </c:pt>
                <c:pt idx="225">
                  <c:v>210.14906836863699</c:v>
                </c:pt>
                <c:pt idx="226">
                  <c:v>209.862253760762</c:v>
                </c:pt>
                <c:pt idx="227">
                  <c:v>209.439668347375</c:v>
                </c:pt>
                <c:pt idx="228">
                  <c:v>210.43130107993699</c:v>
                </c:pt>
                <c:pt idx="229">
                  <c:v>211.55312002239199</c:v>
                </c:pt>
                <c:pt idx="230">
                  <c:v>210.82474141036599</c:v>
                </c:pt>
                <c:pt idx="231">
                  <c:v>209.14022422868001</c:v>
                </c:pt>
                <c:pt idx="232">
                  <c:v>207.53211313861101</c:v>
                </c:pt>
                <c:pt idx="233">
                  <c:v>208.35610562549499</c:v>
                </c:pt>
                <c:pt idx="234">
                  <c:v>208.51890768426799</c:v>
                </c:pt>
                <c:pt idx="235">
                  <c:v>209.82029271434899</c:v>
                </c:pt>
                <c:pt idx="236">
                  <c:v>208.95904707848399</c:v>
                </c:pt>
                <c:pt idx="237">
                  <c:v>208.795482471078</c:v>
                </c:pt>
                <c:pt idx="238">
                  <c:v>210.75173895412999</c:v>
                </c:pt>
                <c:pt idx="239">
                  <c:v>210.09183003144099</c:v>
                </c:pt>
                <c:pt idx="240">
                  <c:v>211.08051071684599</c:v>
                </c:pt>
                <c:pt idx="241">
                  <c:v>210.827357214404</c:v>
                </c:pt>
                <c:pt idx="242">
                  <c:v>208.82468504858099</c:v>
                </c:pt>
                <c:pt idx="243">
                  <c:v>209.471427771241</c:v>
                </c:pt>
                <c:pt idx="244">
                  <c:v>211.856158655896</c:v>
                </c:pt>
                <c:pt idx="245">
                  <c:v>209.57940924531999</c:v>
                </c:pt>
                <c:pt idx="246">
                  <c:v>209.58937592573699</c:v>
                </c:pt>
                <c:pt idx="247">
                  <c:v>208.11243186336799</c:v>
                </c:pt>
                <c:pt idx="248">
                  <c:v>208.62029395256201</c:v>
                </c:pt>
                <c:pt idx="249">
                  <c:v>209.960550925934</c:v>
                </c:pt>
                <c:pt idx="250">
                  <c:v>208.74144789864599</c:v>
                </c:pt>
                <c:pt idx="251">
                  <c:v>207.25551892205101</c:v>
                </c:pt>
                <c:pt idx="252">
                  <c:v>210.592668463884</c:v>
                </c:pt>
                <c:pt idx="253">
                  <c:v>209.5437530115</c:v>
                </c:pt>
                <c:pt idx="254">
                  <c:v>209.595376859114</c:v>
                </c:pt>
                <c:pt idx="255">
                  <c:v>211.00324761417801</c:v>
                </c:pt>
                <c:pt idx="256">
                  <c:v>210.290745458521</c:v>
                </c:pt>
                <c:pt idx="257">
                  <c:v>210.305576009524</c:v>
                </c:pt>
                <c:pt idx="258">
                  <c:v>214.37571022934</c:v>
                </c:pt>
                <c:pt idx="259">
                  <c:v>207.97819009331801</c:v>
                </c:pt>
                <c:pt idx="260">
                  <c:v>210.23080409060901</c:v>
                </c:pt>
                <c:pt idx="261">
                  <c:v>209.74355122609299</c:v>
                </c:pt>
                <c:pt idx="262">
                  <c:v>210.75227012287399</c:v>
                </c:pt>
                <c:pt idx="263">
                  <c:v>211.30543915704999</c:v>
                </c:pt>
                <c:pt idx="264">
                  <c:v>210.76170059772599</c:v>
                </c:pt>
                <c:pt idx="265">
                  <c:v>210.49425685653799</c:v>
                </c:pt>
                <c:pt idx="266">
                  <c:v>210.844948367299</c:v>
                </c:pt>
                <c:pt idx="267">
                  <c:v>211.82725786973799</c:v>
                </c:pt>
                <c:pt idx="268">
                  <c:v>209.12624955179999</c:v>
                </c:pt>
                <c:pt idx="269">
                  <c:v>209.48412680626001</c:v>
                </c:pt>
                <c:pt idx="270">
                  <c:v>208.197214517384</c:v>
                </c:pt>
                <c:pt idx="271">
                  <c:v>208.922893907054</c:v>
                </c:pt>
                <c:pt idx="272">
                  <c:v>209.48335325998499</c:v>
                </c:pt>
                <c:pt idx="273">
                  <c:v>209.80137944924601</c:v>
                </c:pt>
                <c:pt idx="274">
                  <c:v>209.20151447610999</c:v>
                </c:pt>
                <c:pt idx="275">
                  <c:v>209.973250843904</c:v>
                </c:pt>
                <c:pt idx="276">
                  <c:v>210.60629299061</c:v>
                </c:pt>
                <c:pt idx="277">
                  <c:v>211.13401480295201</c:v>
                </c:pt>
                <c:pt idx="278">
                  <c:v>211.25180370215699</c:v>
                </c:pt>
                <c:pt idx="279">
                  <c:v>210.87930946130399</c:v>
                </c:pt>
                <c:pt idx="280">
                  <c:v>211.120650970708</c:v>
                </c:pt>
                <c:pt idx="281">
                  <c:v>208.73442614927299</c:v>
                </c:pt>
                <c:pt idx="282">
                  <c:v>210.363729174089</c:v>
                </c:pt>
                <c:pt idx="283">
                  <c:v>210.98703127671499</c:v>
                </c:pt>
                <c:pt idx="284">
                  <c:v>209.37639473936699</c:v>
                </c:pt>
                <c:pt idx="285">
                  <c:v>210.492884203541</c:v>
                </c:pt>
                <c:pt idx="286">
                  <c:v>210.37974525219599</c:v>
                </c:pt>
                <c:pt idx="287">
                  <c:v>210.98496423648999</c:v>
                </c:pt>
                <c:pt idx="288">
                  <c:v>211.597090677062</c:v>
                </c:pt>
                <c:pt idx="289">
                  <c:v>208.77228748710701</c:v>
                </c:pt>
                <c:pt idx="290">
                  <c:v>210.745155483292</c:v>
                </c:pt>
                <c:pt idx="291">
                  <c:v>210.31029395199999</c:v>
                </c:pt>
                <c:pt idx="292">
                  <c:v>211.494905547662</c:v>
                </c:pt>
                <c:pt idx="293">
                  <c:v>210.27395530745801</c:v>
                </c:pt>
                <c:pt idx="294">
                  <c:v>209.234303367537</c:v>
                </c:pt>
                <c:pt idx="295">
                  <c:v>211.79012733919501</c:v>
                </c:pt>
                <c:pt idx="296">
                  <c:v>210.40581924198301</c:v>
                </c:pt>
                <c:pt idx="297">
                  <c:v>210.83191856444901</c:v>
                </c:pt>
                <c:pt idx="298">
                  <c:v>210.88695800064801</c:v>
                </c:pt>
                <c:pt idx="299">
                  <c:v>210.41767215775201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A-4846-96B0-55174CC1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02784"/>
        <c:axId val="1557703200"/>
      </c:scatterChart>
      <c:valAx>
        <c:axId val="15577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3200"/>
        <c:crosses val="autoZero"/>
        <c:crossBetween val="midCat"/>
      </c:valAx>
      <c:valAx>
        <c:axId val="1557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7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KuznetsovTASKEXEL!$B$1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KuznetsovTASKEXEL!$B$2:$B$301</c:f>
              <c:numCache>
                <c:formatCode>0.00000</c:formatCode>
                <c:ptCount val="300"/>
                <c:pt idx="0">
                  <c:v>207.73961459733599</c:v>
                </c:pt>
                <c:pt idx="1">
                  <c:v>208.60803899161499</c:v>
                </c:pt>
                <c:pt idx="2">
                  <c:v>209.15304912411901</c:v>
                </c:pt>
                <c:pt idx="3">
                  <c:v>209.62855378636399</c:v>
                </c:pt>
                <c:pt idx="4">
                  <c:v>206.949372543035</c:v>
                </c:pt>
                <c:pt idx="5">
                  <c:v>208.35689375192999</c:v>
                </c:pt>
                <c:pt idx="6">
                  <c:v>209.90587735038699</c:v>
                </c:pt>
                <c:pt idx="7">
                  <c:v>209.02958304008001</c:v>
                </c:pt>
                <c:pt idx="8">
                  <c:v>210.07593692318699</c:v>
                </c:pt>
                <c:pt idx="9">
                  <c:v>211.314506558825</c:v>
                </c:pt>
                <c:pt idx="10">
                  <c:v>209.91715114351601</c:v>
                </c:pt>
                <c:pt idx="11">
                  <c:v>209.90085306571601</c:v>
                </c:pt>
                <c:pt idx="12">
                  <c:v>209.890605880088</c:v>
                </c:pt>
                <c:pt idx="13">
                  <c:v>208.51409147056199</c:v>
                </c:pt>
                <c:pt idx="14">
                  <c:v>209.14999635264101</c:v>
                </c:pt>
                <c:pt idx="15">
                  <c:v>209.22019415390099</c:v>
                </c:pt>
                <c:pt idx="16">
                  <c:v>208.76122909373001</c:v>
                </c:pt>
                <c:pt idx="17">
                  <c:v>209.63492312449199</c:v>
                </c:pt>
                <c:pt idx="18">
                  <c:v>207.75845248560199</c:v>
                </c:pt>
                <c:pt idx="19">
                  <c:v>210.23746726328099</c:v>
                </c:pt>
                <c:pt idx="20">
                  <c:v>209.21472875331401</c:v>
                </c:pt>
                <c:pt idx="21">
                  <c:v>210.532925320461</c:v>
                </c:pt>
                <c:pt idx="22">
                  <c:v>208.824478945512</c:v>
                </c:pt>
                <c:pt idx="23">
                  <c:v>209.305151663918</c:v>
                </c:pt>
                <c:pt idx="24">
                  <c:v>210.714480575571</c:v>
                </c:pt>
                <c:pt idx="25">
                  <c:v>208.25869655229801</c:v>
                </c:pt>
                <c:pt idx="26">
                  <c:v>211.79926603940399</c:v>
                </c:pt>
                <c:pt idx="27">
                  <c:v>209.36475352672099</c:v>
                </c:pt>
                <c:pt idx="28">
                  <c:v>210.52065967279501</c:v>
                </c:pt>
                <c:pt idx="29">
                  <c:v>210.436263790868</c:v>
                </c:pt>
                <c:pt idx="30">
                  <c:v>211.16852339526</c:v>
                </c:pt>
                <c:pt idx="31">
                  <c:v>210.80090256254101</c:v>
                </c:pt>
                <c:pt idx="32">
                  <c:v>209.75994781711</c:v>
                </c:pt>
                <c:pt idx="33">
                  <c:v>208.89887665039299</c:v>
                </c:pt>
                <c:pt idx="34">
                  <c:v>210.031539776751</c:v>
                </c:pt>
                <c:pt idx="35">
                  <c:v>209.88677269819101</c:v>
                </c:pt>
                <c:pt idx="36">
                  <c:v>210.018054169039</c:v>
                </c:pt>
                <c:pt idx="37">
                  <c:v>209.699536180146</c:v>
                </c:pt>
                <c:pt idx="38">
                  <c:v>208.81436121834699</c:v>
                </c:pt>
                <c:pt idx="39">
                  <c:v>208.95946918548501</c:v>
                </c:pt>
                <c:pt idx="40">
                  <c:v>209.82029306660499</c:v>
                </c:pt>
                <c:pt idx="41">
                  <c:v>209.95831664696101</c:v>
                </c:pt>
                <c:pt idx="42">
                  <c:v>210.69390866478199</c:v>
                </c:pt>
                <c:pt idx="43">
                  <c:v>211.05053335398</c:v>
                </c:pt>
                <c:pt idx="44">
                  <c:v>209.18025925366399</c:v>
                </c:pt>
                <c:pt idx="45">
                  <c:v>209.800039007755</c:v>
                </c:pt>
                <c:pt idx="46">
                  <c:v>212.254742806032</c:v>
                </c:pt>
                <c:pt idx="47">
                  <c:v>210.16324325756801</c:v>
                </c:pt>
                <c:pt idx="48">
                  <c:v>211.48186339709599</c:v>
                </c:pt>
                <c:pt idx="49">
                  <c:v>212.57666187731499</c:v>
                </c:pt>
                <c:pt idx="50">
                  <c:v>210.175939187811</c:v>
                </c:pt>
                <c:pt idx="51">
                  <c:v>208.69687031557399</c:v>
                </c:pt>
                <c:pt idx="52">
                  <c:v>210.41304877932001</c:v>
                </c:pt>
                <c:pt idx="53">
                  <c:v>210.55667784110199</c:v>
                </c:pt>
                <c:pt idx="54">
                  <c:v>208.43037967873701</c:v>
                </c:pt>
                <c:pt idx="55">
                  <c:v>211.330437840104</c:v>
                </c:pt>
                <c:pt idx="56">
                  <c:v>208.929643532493</c:v>
                </c:pt>
                <c:pt idx="57">
                  <c:v>210.874003348082</c:v>
                </c:pt>
                <c:pt idx="58">
                  <c:v>209.16359691413501</c:v>
                </c:pt>
                <c:pt idx="59">
                  <c:v>209.68045498797201</c:v>
                </c:pt>
                <c:pt idx="60">
                  <c:v>209.37912679676899</c:v>
                </c:pt>
                <c:pt idx="61">
                  <c:v>209.62435517913099</c:v>
                </c:pt>
                <c:pt idx="62">
                  <c:v>210.18112049981701</c:v>
                </c:pt>
                <c:pt idx="63">
                  <c:v>209.372498955971</c:v>
                </c:pt>
                <c:pt idx="64">
                  <c:v>211.447684248413</c:v>
                </c:pt>
                <c:pt idx="65">
                  <c:v>209.30414634458199</c:v>
                </c:pt>
                <c:pt idx="66">
                  <c:v>210.740177833096</c:v>
                </c:pt>
                <c:pt idx="67">
                  <c:v>210.121604668061</c:v>
                </c:pt>
                <c:pt idx="68">
                  <c:v>211.343423284897</c:v>
                </c:pt>
                <c:pt idx="69">
                  <c:v>209.707869110145</c:v>
                </c:pt>
                <c:pt idx="70">
                  <c:v>212.07066023798501</c:v>
                </c:pt>
                <c:pt idx="71">
                  <c:v>209.380402359752</c:v>
                </c:pt>
                <c:pt idx="72">
                  <c:v>208.57447015944399</c:v>
                </c:pt>
                <c:pt idx="73">
                  <c:v>209.65248761096001</c:v>
                </c:pt>
                <c:pt idx="74">
                  <c:v>209.55270162833801</c:v>
                </c:pt>
                <c:pt idx="75">
                  <c:v>210.757192432674</c:v>
                </c:pt>
                <c:pt idx="76">
                  <c:v>210.59268345800399</c:v>
                </c:pt>
                <c:pt idx="77">
                  <c:v>210.75606188259599</c:v>
                </c:pt>
                <c:pt idx="78">
                  <c:v>210.00835605391001</c:v>
                </c:pt>
                <c:pt idx="79">
                  <c:v>211.47966983622601</c:v>
                </c:pt>
                <c:pt idx="80">
                  <c:v>211.46284835226001</c:v>
                </c:pt>
                <c:pt idx="81">
                  <c:v>209.093465678717</c:v>
                </c:pt>
                <c:pt idx="82">
                  <c:v>211.70511875384199</c:v>
                </c:pt>
                <c:pt idx="83">
                  <c:v>212.15617247859601</c:v>
                </c:pt>
                <c:pt idx="84">
                  <c:v>208.31635096878</c:v>
                </c:pt>
                <c:pt idx="85">
                  <c:v>210.54366635772701</c:v>
                </c:pt>
                <c:pt idx="86">
                  <c:v>209.980403707606</c:v>
                </c:pt>
                <c:pt idx="87">
                  <c:v>210.501869931155</c:v>
                </c:pt>
                <c:pt idx="88">
                  <c:v>210.853742646401</c:v>
                </c:pt>
                <c:pt idx="89">
                  <c:v>209.92472643818701</c:v>
                </c:pt>
                <c:pt idx="90">
                  <c:v>209.644640028558</c:v>
                </c:pt>
                <c:pt idx="91">
                  <c:v>210.52692894690099</c:v>
                </c:pt>
                <c:pt idx="92">
                  <c:v>210.248655563337</c:v>
                </c:pt>
                <c:pt idx="93">
                  <c:v>210.15927478888199</c:v>
                </c:pt>
                <c:pt idx="94">
                  <c:v>210.90869520850799</c:v>
                </c:pt>
                <c:pt idx="95">
                  <c:v>208.594533125021</c:v>
                </c:pt>
                <c:pt idx="96">
                  <c:v>211.12429284097001</c:v>
                </c:pt>
                <c:pt idx="97">
                  <c:v>209.76116404042901</c:v>
                </c:pt>
                <c:pt idx="98">
                  <c:v>208.41170487342501</c:v>
                </c:pt>
                <c:pt idx="99">
                  <c:v>209.74698786316</c:v>
                </c:pt>
                <c:pt idx="100">
                  <c:v>210.028972224564</c:v>
                </c:pt>
                <c:pt idx="101">
                  <c:v>210.45694539490501</c:v>
                </c:pt>
                <c:pt idx="102">
                  <c:v>208.997336168083</c:v>
                </c:pt>
                <c:pt idx="103">
                  <c:v>210.35673557658501</c:v>
                </c:pt>
                <c:pt idx="104">
                  <c:v>209.900018455062</c:v>
                </c:pt>
                <c:pt idx="105">
                  <c:v>210.83139934991399</c:v>
                </c:pt>
                <c:pt idx="106">
                  <c:v>208.42328866087701</c:v>
                </c:pt>
                <c:pt idx="107">
                  <c:v>209.77456072099099</c:v>
                </c:pt>
                <c:pt idx="108">
                  <c:v>210.02740845927499</c:v>
                </c:pt>
                <c:pt idx="109">
                  <c:v>210.201875882812</c:v>
                </c:pt>
                <c:pt idx="110">
                  <c:v>209.49745516089999</c:v>
                </c:pt>
                <c:pt idx="111">
                  <c:v>210.965260291703</c:v>
                </c:pt>
                <c:pt idx="112">
                  <c:v>209.27229380354001</c:v>
                </c:pt>
                <c:pt idx="113">
                  <c:v>210.11355573081201</c:v>
                </c:pt>
                <c:pt idx="114">
                  <c:v>209.41164251359601</c:v>
                </c:pt>
                <c:pt idx="115">
                  <c:v>209.330941053488</c:v>
                </c:pt>
                <c:pt idx="116">
                  <c:v>209.55030519802699</c:v>
                </c:pt>
                <c:pt idx="117">
                  <c:v>210.35616273354</c:v>
                </c:pt>
                <c:pt idx="118">
                  <c:v>210.56733184277201</c:v>
                </c:pt>
                <c:pt idx="119">
                  <c:v>209.62747399277799</c:v>
                </c:pt>
                <c:pt idx="120">
                  <c:v>210.38952027412401</c:v>
                </c:pt>
                <c:pt idx="121">
                  <c:v>209.12523564431001</c:v>
                </c:pt>
                <c:pt idx="122">
                  <c:v>209.23462650698301</c:v>
                </c:pt>
                <c:pt idx="123">
                  <c:v>209.95562675494301</c:v>
                </c:pt>
                <c:pt idx="124">
                  <c:v>210.32924523635799</c:v>
                </c:pt>
                <c:pt idx="125">
                  <c:v>210.52431750151999</c:v>
                </c:pt>
                <c:pt idx="126">
                  <c:v>209.39904091636501</c:v>
                </c:pt>
                <c:pt idx="127">
                  <c:v>210.070682031736</c:v>
                </c:pt>
                <c:pt idx="128">
                  <c:v>208.712669353922</c:v>
                </c:pt>
                <c:pt idx="129">
                  <c:v>210.57517947452999</c:v>
                </c:pt>
                <c:pt idx="130">
                  <c:v>207.97994400492399</c:v>
                </c:pt>
                <c:pt idx="131">
                  <c:v>210.662790962732</c:v>
                </c:pt>
                <c:pt idx="132">
                  <c:v>209.89223326290201</c:v>
                </c:pt>
                <c:pt idx="133">
                  <c:v>210.24056232094699</c:v>
                </c:pt>
                <c:pt idx="134">
                  <c:v>210.093326056265</c:v>
                </c:pt>
                <c:pt idx="135">
                  <c:v>211.31135959692699</c:v>
                </c:pt>
                <c:pt idx="136">
                  <c:v>210.98396953383499</c:v>
                </c:pt>
                <c:pt idx="137">
                  <c:v>209.85329092078501</c:v>
                </c:pt>
                <c:pt idx="138">
                  <c:v>207.724194576717</c:v>
                </c:pt>
                <c:pt idx="139">
                  <c:v>211.50810273146101</c:v>
                </c:pt>
                <c:pt idx="140">
                  <c:v>210.217845373194</c:v>
                </c:pt>
                <c:pt idx="141">
                  <c:v>210.138919985097</c:v>
                </c:pt>
                <c:pt idx="142">
                  <c:v>211.214283631489</c:v>
                </c:pt>
                <c:pt idx="143">
                  <c:v>209.240182235486</c:v>
                </c:pt>
                <c:pt idx="144">
                  <c:v>209.60068403674299</c:v>
                </c:pt>
                <c:pt idx="145">
                  <c:v>210.58874451814501</c:v>
                </c:pt>
                <c:pt idx="146">
                  <c:v>210.06217747981501</c:v>
                </c:pt>
                <c:pt idx="147">
                  <c:v>209.549578521771</c:v>
                </c:pt>
                <c:pt idx="148">
                  <c:v>211.04878713999199</c:v>
                </c:pt>
                <c:pt idx="149">
                  <c:v>210.84346551730101</c:v>
                </c:pt>
                <c:pt idx="150">
                  <c:v>209.373549859414</c:v>
                </c:pt>
                <c:pt idx="151">
                  <c:v>209.01914058917299</c:v>
                </c:pt>
                <c:pt idx="152">
                  <c:v>211.03238640758499</c:v>
                </c:pt>
                <c:pt idx="153">
                  <c:v>211.42850874457901</c:v>
                </c:pt>
                <c:pt idx="154">
                  <c:v>211.91897320585099</c:v>
                </c:pt>
                <c:pt idx="155">
                  <c:v>211.66732165635699</c:v>
                </c:pt>
                <c:pt idx="156">
                  <c:v>209.663245039749</c:v>
                </c:pt>
                <c:pt idx="157">
                  <c:v>209.15156403498401</c:v>
                </c:pt>
                <c:pt idx="158">
                  <c:v>209.509375791857</c:v>
                </c:pt>
                <c:pt idx="159">
                  <c:v>210.000988495135</c:v>
                </c:pt>
                <c:pt idx="160">
                  <c:v>209.40002321864199</c:v>
                </c:pt>
                <c:pt idx="161">
                  <c:v>210.502969293951</c:v>
                </c:pt>
                <c:pt idx="162">
                  <c:v>211.09923104261901</c:v>
                </c:pt>
                <c:pt idx="163">
                  <c:v>210.559300144601</c:v>
                </c:pt>
                <c:pt idx="164">
                  <c:v>211.40337206685501</c:v>
                </c:pt>
                <c:pt idx="165">
                  <c:v>209.61821090285301</c:v>
                </c:pt>
                <c:pt idx="166">
                  <c:v>210.45859766252599</c:v>
                </c:pt>
                <c:pt idx="167">
                  <c:v>211.670690161236</c:v>
                </c:pt>
                <c:pt idx="168">
                  <c:v>211.071179415659</c:v>
                </c:pt>
                <c:pt idx="169">
                  <c:v>209.538734381296</c:v>
                </c:pt>
                <c:pt idx="170">
                  <c:v>210.15055532913399</c:v>
                </c:pt>
                <c:pt idx="171">
                  <c:v>209.878787865052</c:v>
                </c:pt>
                <c:pt idx="172">
                  <c:v>209.304197082071</c:v>
                </c:pt>
                <c:pt idx="173">
                  <c:v>210.06847085987701</c:v>
                </c:pt>
                <c:pt idx="174">
                  <c:v>211.555784494682</c:v>
                </c:pt>
                <c:pt idx="175">
                  <c:v>207.09343559150599</c:v>
                </c:pt>
                <c:pt idx="176">
                  <c:v>210.42210205604201</c:v>
                </c:pt>
                <c:pt idx="177">
                  <c:v>210.112180298391</c:v>
                </c:pt>
                <c:pt idx="178">
                  <c:v>210.64176605206401</c:v>
                </c:pt>
                <c:pt idx="179">
                  <c:v>210.840018740614</c:v>
                </c:pt>
                <c:pt idx="180">
                  <c:v>210.21362637199499</c:v>
                </c:pt>
                <c:pt idx="181">
                  <c:v>209.67576434232501</c:v>
                </c:pt>
                <c:pt idx="182">
                  <c:v>211.56853075491901</c:v>
                </c:pt>
                <c:pt idx="183">
                  <c:v>209.741893286882</c:v>
                </c:pt>
                <c:pt idx="184">
                  <c:v>209.470771350451</c:v>
                </c:pt>
                <c:pt idx="185">
                  <c:v>210.530548774773</c:v>
                </c:pt>
                <c:pt idx="186">
                  <c:v>210.872737464956</c:v>
                </c:pt>
                <c:pt idx="187">
                  <c:v>209.686587834345</c:v>
                </c:pt>
                <c:pt idx="188">
                  <c:v>209.97985996296001</c:v>
                </c:pt>
                <c:pt idx="189">
                  <c:v>209.68474399164299</c:v>
                </c:pt>
                <c:pt idx="190">
                  <c:v>210.681869028969</c:v>
                </c:pt>
                <c:pt idx="191">
                  <c:v>211.19258439203301</c:v>
                </c:pt>
                <c:pt idx="192">
                  <c:v>210.07511619981199</c:v>
                </c:pt>
                <c:pt idx="193">
                  <c:v>210.77239055670699</c:v>
                </c:pt>
                <c:pt idx="194">
                  <c:v>209.79437295946801</c:v>
                </c:pt>
                <c:pt idx="195">
                  <c:v>209.74855965484801</c:v>
                </c:pt>
                <c:pt idx="196">
                  <c:v>209.876220836199</c:v>
                </c:pt>
                <c:pt idx="197">
                  <c:v>210.50189973888101</c:v>
                </c:pt>
                <c:pt idx="198">
                  <c:v>208.02211292050501</c:v>
                </c:pt>
                <c:pt idx="199">
                  <c:v>208.08075975999799</c:v>
                </c:pt>
                <c:pt idx="200">
                  <c:v>210.121451434101</c:v>
                </c:pt>
                <c:pt idx="201">
                  <c:v>209.900923198442</c:v>
                </c:pt>
                <c:pt idx="202">
                  <c:v>209.728427221934</c:v>
                </c:pt>
                <c:pt idx="203">
                  <c:v>211.274891125062</c:v>
                </c:pt>
                <c:pt idx="204">
                  <c:v>208.718523955281</c:v>
                </c:pt>
                <c:pt idx="205">
                  <c:v>211.318403971739</c:v>
                </c:pt>
                <c:pt idx="206">
                  <c:v>208.49595433459399</c:v>
                </c:pt>
                <c:pt idx="207">
                  <c:v>210.34689737193199</c:v>
                </c:pt>
                <c:pt idx="208">
                  <c:v>209.74604046318899</c:v>
                </c:pt>
                <c:pt idx="209">
                  <c:v>210.19174347320799</c:v>
                </c:pt>
                <c:pt idx="210">
                  <c:v>209.932662144614</c:v>
                </c:pt>
                <c:pt idx="211">
                  <c:v>209.93727685686</c:v>
                </c:pt>
                <c:pt idx="212">
                  <c:v>210.77513317720701</c:v>
                </c:pt>
                <c:pt idx="213">
                  <c:v>209.069277182457</c:v>
                </c:pt>
                <c:pt idx="214">
                  <c:v>212.37386491958799</c:v>
                </c:pt>
                <c:pt idx="215">
                  <c:v>208.43336850694601</c:v>
                </c:pt>
                <c:pt idx="216">
                  <c:v>208.992648666197</c:v>
                </c:pt>
                <c:pt idx="217">
                  <c:v>208.31499560554701</c:v>
                </c:pt>
                <c:pt idx="218">
                  <c:v>210.17467480503299</c:v>
                </c:pt>
                <c:pt idx="219">
                  <c:v>210.95304827271801</c:v>
                </c:pt>
                <c:pt idx="220">
                  <c:v>211.85053882750199</c:v>
                </c:pt>
                <c:pt idx="221">
                  <c:v>211.065252526427</c:v>
                </c:pt>
                <c:pt idx="222">
                  <c:v>208.72663983859499</c:v>
                </c:pt>
                <c:pt idx="223">
                  <c:v>208.737627684816</c:v>
                </c:pt>
                <c:pt idx="224">
                  <c:v>207.49040269007</c:v>
                </c:pt>
                <c:pt idx="225">
                  <c:v>210.14906836863699</c:v>
                </c:pt>
                <c:pt idx="226">
                  <c:v>209.862253760762</c:v>
                </c:pt>
                <c:pt idx="227">
                  <c:v>209.439668347375</c:v>
                </c:pt>
                <c:pt idx="228">
                  <c:v>210.43130107993699</c:v>
                </c:pt>
                <c:pt idx="229">
                  <c:v>211.55312002239199</c:v>
                </c:pt>
                <c:pt idx="230">
                  <c:v>210.82474141036599</c:v>
                </c:pt>
                <c:pt idx="231">
                  <c:v>209.14022422868001</c:v>
                </c:pt>
                <c:pt idx="232">
                  <c:v>207.53211313861101</c:v>
                </c:pt>
                <c:pt idx="233">
                  <c:v>208.35610562549499</c:v>
                </c:pt>
                <c:pt idx="234">
                  <c:v>208.51890768426799</c:v>
                </c:pt>
                <c:pt idx="235">
                  <c:v>209.82029271434899</c:v>
                </c:pt>
                <c:pt idx="236">
                  <c:v>208.95904707848399</c:v>
                </c:pt>
                <c:pt idx="237">
                  <c:v>208.795482471078</c:v>
                </c:pt>
                <c:pt idx="238">
                  <c:v>210.75173895412999</c:v>
                </c:pt>
                <c:pt idx="239">
                  <c:v>210.09183003144099</c:v>
                </c:pt>
                <c:pt idx="240">
                  <c:v>211.08051071684599</c:v>
                </c:pt>
                <c:pt idx="241">
                  <c:v>210.827357214404</c:v>
                </c:pt>
                <c:pt idx="242">
                  <c:v>208.82468504858099</c:v>
                </c:pt>
                <c:pt idx="243">
                  <c:v>209.471427771241</c:v>
                </c:pt>
                <c:pt idx="244">
                  <c:v>211.856158655896</c:v>
                </c:pt>
                <c:pt idx="245">
                  <c:v>209.57940924531999</c:v>
                </c:pt>
                <c:pt idx="246">
                  <c:v>209.58937592573699</c:v>
                </c:pt>
                <c:pt idx="247">
                  <c:v>208.11243186336799</c:v>
                </c:pt>
                <c:pt idx="248">
                  <c:v>208.62029395256201</c:v>
                </c:pt>
                <c:pt idx="249">
                  <c:v>209.960550925934</c:v>
                </c:pt>
                <c:pt idx="250">
                  <c:v>208.74144789864599</c:v>
                </c:pt>
                <c:pt idx="251">
                  <c:v>207.25551892205101</c:v>
                </c:pt>
                <c:pt idx="252">
                  <c:v>210.592668463884</c:v>
                </c:pt>
                <c:pt idx="253">
                  <c:v>209.5437530115</c:v>
                </c:pt>
                <c:pt idx="254">
                  <c:v>209.595376859114</c:v>
                </c:pt>
                <c:pt idx="255">
                  <c:v>211.00324761417801</c:v>
                </c:pt>
                <c:pt idx="256">
                  <c:v>210.290745458521</c:v>
                </c:pt>
                <c:pt idx="257">
                  <c:v>210.305576009524</c:v>
                </c:pt>
                <c:pt idx="258">
                  <c:v>214.37571022934</c:v>
                </c:pt>
                <c:pt idx="259">
                  <c:v>207.97819009331801</c:v>
                </c:pt>
                <c:pt idx="260">
                  <c:v>210.23080409060901</c:v>
                </c:pt>
                <c:pt idx="261">
                  <c:v>209.74355122609299</c:v>
                </c:pt>
                <c:pt idx="262">
                  <c:v>210.75227012287399</c:v>
                </c:pt>
                <c:pt idx="263">
                  <c:v>211.30543915704999</c:v>
                </c:pt>
                <c:pt idx="264">
                  <c:v>210.76170059772599</c:v>
                </c:pt>
                <c:pt idx="265">
                  <c:v>210.49425685653799</c:v>
                </c:pt>
                <c:pt idx="266">
                  <c:v>210.844948367299</c:v>
                </c:pt>
                <c:pt idx="267">
                  <c:v>211.82725786973799</c:v>
                </c:pt>
                <c:pt idx="268">
                  <c:v>209.12624955179999</c:v>
                </c:pt>
                <c:pt idx="269">
                  <c:v>209.48412680626001</c:v>
                </c:pt>
                <c:pt idx="270">
                  <c:v>208.197214517384</c:v>
                </c:pt>
                <c:pt idx="271">
                  <c:v>208.922893907054</c:v>
                </c:pt>
                <c:pt idx="272">
                  <c:v>209.48335325998499</c:v>
                </c:pt>
                <c:pt idx="273">
                  <c:v>209.80137944924601</c:v>
                </c:pt>
                <c:pt idx="274">
                  <c:v>209.20151447610999</c:v>
                </c:pt>
                <c:pt idx="275">
                  <c:v>209.973250843904</c:v>
                </c:pt>
                <c:pt idx="276">
                  <c:v>210.60629299061</c:v>
                </c:pt>
                <c:pt idx="277">
                  <c:v>211.13401480295201</c:v>
                </c:pt>
                <c:pt idx="278">
                  <c:v>211.25180370215699</c:v>
                </c:pt>
                <c:pt idx="279">
                  <c:v>210.87930946130399</c:v>
                </c:pt>
                <c:pt idx="280">
                  <c:v>211.120650970708</c:v>
                </c:pt>
                <c:pt idx="281">
                  <c:v>208.73442614927299</c:v>
                </c:pt>
                <c:pt idx="282">
                  <c:v>210.363729174089</c:v>
                </c:pt>
                <c:pt idx="283">
                  <c:v>210.98703127671499</c:v>
                </c:pt>
                <c:pt idx="284">
                  <c:v>209.37639473936699</c:v>
                </c:pt>
                <c:pt idx="285">
                  <c:v>210.492884203541</c:v>
                </c:pt>
                <c:pt idx="286">
                  <c:v>210.37974525219599</c:v>
                </c:pt>
                <c:pt idx="287">
                  <c:v>210.98496423648999</c:v>
                </c:pt>
                <c:pt idx="288">
                  <c:v>211.597090677062</c:v>
                </c:pt>
                <c:pt idx="289">
                  <c:v>208.77228748710701</c:v>
                </c:pt>
                <c:pt idx="290">
                  <c:v>210.745155483292</c:v>
                </c:pt>
                <c:pt idx="291">
                  <c:v>210.31029395199999</c:v>
                </c:pt>
                <c:pt idx="292">
                  <c:v>211.494905547662</c:v>
                </c:pt>
                <c:pt idx="293">
                  <c:v>210.27395530745801</c:v>
                </c:pt>
                <c:pt idx="294">
                  <c:v>209.234303367537</c:v>
                </c:pt>
                <c:pt idx="295">
                  <c:v>211.79012733919501</c:v>
                </c:pt>
                <c:pt idx="296">
                  <c:v>210.40581924198301</c:v>
                </c:pt>
                <c:pt idx="297">
                  <c:v>210.83191856444901</c:v>
                </c:pt>
                <c:pt idx="298">
                  <c:v>210.88695800064801</c:v>
                </c:pt>
                <c:pt idx="299">
                  <c:v>210.41767215775201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7-4218-BC1A-C88F06FC3B17}"/>
            </c:ext>
          </c:extLst>
        </c:ser>
        <c:ser>
          <c:idx val="1"/>
          <c:order val="1"/>
          <c:tx>
            <c:strRef>
              <c:f>KuznetsovTASKEXEL!$F$1</c:f>
              <c:strCache>
                <c:ptCount val="1"/>
                <c:pt idx="0">
                  <c:v>y^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KuznetsovTASKEXEL!$F$2:$F$301</c:f>
              <c:numCache>
                <c:formatCode>General</c:formatCode>
                <c:ptCount val="300"/>
                <c:pt idx="0">
                  <c:v>208.27411928928331</c:v>
                </c:pt>
                <c:pt idx="1">
                  <c:v>209.27397742070531</c:v>
                </c:pt>
                <c:pt idx="2">
                  <c:v>209.6233851794409</c:v>
                </c:pt>
                <c:pt idx="3">
                  <c:v>208.92246149351212</c:v>
                </c:pt>
                <c:pt idx="4">
                  <c:v>208.58765179835783</c:v>
                </c:pt>
                <c:pt idx="5">
                  <c:v>208.19817170994497</c:v>
                </c:pt>
                <c:pt idx="6">
                  <c:v>210.40514888696526</c:v>
                </c:pt>
                <c:pt idx="7">
                  <c:v>210.02531005835405</c:v>
                </c:pt>
                <c:pt idx="8">
                  <c:v>209.67294710716564</c:v>
                </c:pt>
                <c:pt idx="9">
                  <c:v>210.22004220109599</c:v>
                </c:pt>
                <c:pt idx="10">
                  <c:v>209.75739558199379</c:v>
                </c:pt>
                <c:pt idx="11">
                  <c:v>209.89977826308004</c:v>
                </c:pt>
                <c:pt idx="12">
                  <c:v>210.47068312743741</c:v>
                </c:pt>
                <c:pt idx="13">
                  <c:v>209.46946744867731</c:v>
                </c:pt>
                <c:pt idx="14">
                  <c:v>209.36845397209893</c:v>
                </c:pt>
                <c:pt idx="15">
                  <c:v>209.50432037394003</c:v>
                </c:pt>
                <c:pt idx="16">
                  <c:v>210.04224126957735</c:v>
                </c:pt>
                <c:pt idx="17">
                  <c:v>210.73142147487206</c:v>
                </c:pt>
                <c:pt idx="18">
                  <c:v>208.67033141176461</c:v>
                </c:pt>
                <c:pt idx="19">
                  <c:v>209.83715912913544</c:v>
                </c:pt>
                <c:pt idx="20">
                  <c:v>209.80554474311273</c:v>
                </c:pt>
                <c:pt idx="21">
                  <c:v>210.69117559455174</c:v>
                </c:pt>
                <c:pt idx="22">
                  <c:v>209.16737748312912</c:v>
                </c:pt>
                <c:pt idx="23">
                  <c:v>209.91257270469313</c:v>
                </c:pt>
                <c:pt idx="24">
                  <c:v>209.67104840581911</c:v>
                </c:pt>
                <c:pt idx="25">
                  <c:v>209.05072770881338</c:v>
                </c:pt>
                <c:pt idx="26">
                  <c:v>211.20682923818453</c:v>
                </c:pt>
                <c:pt idx="27">
                  <c:v>209.34660242496847</c:v>
                </c:pt>
                <c:pt idx="28">
                  <c:v>211.06892820448587</c:v>
                </c:pt>
                <c:pt idx="29">
                  <c:v>210.24511317415337</c:v>
                </c:pt>
                <c:pt idx="30">
                  <c:v>210.77192487890076</c:v>
                </c:pt>
                <c:pt idx="31">
                  <c:v>210.28686979303387</c:v>
                </c:pt>
                <c:pt idx="32">
                  <c:v>209.44258563170004</c:v>
                </c:pt>
                <c:pt idx="33">
                  <c:v>209.4595069121365</c:v>
                </c:pt>
                <c:pt idx="34">
                  <c:v>209.76335448295595</c:v>
                </c:pt>
                <c:pt idx="35">
                  <c:v>210.01823519563627</c:v>
                </c:pt>
                <c:pt idx="36">
                  <c:v>210.13942260403209</c:v>
                </c:pt>
                <c:pt idx="37">
                  <c:v>209.99488498547893</c:v>
                </c:pt>
                <c:pt idx="38">
                  <c:v>209.16730198935372</c:v>
                </c:pt>
                <c:pt idx="39">
                  <c:v>208.96312542833158</c:v>
                </c:pt>
                <c:pt idx="40">
                  <c:v>209.48429445903719</c:v>
                </c:pt>
                <c:pt idx="41">
                  <c:v>210.40301150527318</c:v>
                </c:pt>
                <c:pt idx="42">
                  <c:v>210.672913202834</c:v>
                </c:pt>
                <c:pt idx="43">
                  <c:v>210.00399950202598</c:v>
                </c:pt>
                <c:pt idx="44">
                  <c:v>208.83292128439581</c:v>
                </c:pt>
                <c:pt idx="45">
                  <c:v>209.62699345109874</c:v>
                </c:pt>
                <c:pt idx="46">
                  <c:v>211.78442137624248</c:v>
                </c:pt>
                <c:pt idx="47">
                  <c:v>209.53983446000669</c:v>
                </c:pt>
                <c:pt idx="48">
                  <c:v>210.98241691538871</c:v>
                </c:pt>
                <c:pt idx="49">
                  <c:v>211.97612011716626</c:v>
                </c:pt>
                <c:pt idx="50">
                  <c:v>209.90081202424383</c:v>
                </c:pt>
                <c:pt idx="51">
                  <c:v>209.49252411688155</c:v>
                </c:pt>
                <c:pt idx="52">
                  <c:v>210.02638226703343</c:v>
                </c:pt>
                <c:pt idx="53">
                  <c:v>210.14773476040378</c:v>
                </c:pt>
                <c:pt idx="54">
                  <c:v>209.13431303079824</c:v>
                </c:pt>
                <c:pt idx="55">
                  <c:v>210.94327808425373</c:v>
                </c:pt>
                <c:pt idx="56">
                  <c:v>209.40295441387138</c:v>
                </c:pt>
                <c:pt idx="57">
                  <c:v>210.33482848179318</c:v>
                </c:pt>
                <c:pt idx="58">
                  <c:v>209.68800124589282</c:v>
                </c:pt>
                <c:pt idx="59">
                  <c:v>209.56402360710661</c:v>
                </c:pt>
                <c:pt idx="60">
                  <c:v>209.73128909114362</c:v>
                </c:pt>
                <c:pt idx="61">
                  <c:v>209.37531300246999</c:v>
                </c:pt>
                <c:pt idx="62">
                  <c:v>209.78210719155723</c:v>
                </c:pt>
                <c:pt idx="63">
                  <c:v>210.12801094404645</c:v>
                </c:pt>
                <c:pt idx="64">
                  <c:v>210.36748747538243</c:v>
                </c:pt>
                <c:pt idx="65">
                  <c:v>210.29914696134861</c:v>
                </c:pt>
                <c:pt idx="66">
                  <c:v>209.44049541263075</c:v>
                </c:pt>
                <c:pt idx="67">
                  <c:v>208.6791565246811</c:v>
                </c:pt>
                <c:pt idx="68">
                  <c:v>210.68836919892237</c:v>
                </c:pt>
                <c:pt idx="69">
                  <c:v>210.33656248069158</c:v>
                </c:pt>
                <c:pt idx="70">
                  <c:v>212.55987534635801</c:v>
                </c:pt>
                <c:pt idx="71">
                  <c:v>209.94851524149385</c:v>
                </c:pt>
                <c:pt idx="72">
                  <c:v>208.90878348308848</c:v>
                </c:pt>
                <c:pt idx="73">
                  <c:v>210.34470346122413</c:v>
                </c:pt>
                <c:pt idx="74">
                  <c:v>209.45125239776934</c:v>
                </c:pt>
                <c:pt idx="75">
                  <c:v>210.89212715503083</c:v>
                </c:pt>
                <c:pt idx="76">
                  <c:v>209.71729090314238</c:v>
                </c:pt>
                <c:pt idx="77">
                  <c:v>210.42406593743661</c:v>
                </c:pt>
                <c:pt idx="78">
                  <c:v>209.84880221546956</c:v>
                </c:pt>
                <c:pt idx="79">
                  <c:v>210.54512770227788</c:v>
                </c:pt>
                <c:pt idx="80">
                  <c:v>211.15706463320848</c:v>
                </c:pt>
                <c:pt idx="81">
                  <c:v>208.99696747521563</c:v>
                </c:pt>
                <c:pt idx="82">
                  <c:v>212.33788504991008</c:v>
                </c:pt>
                <c:pt idx="83">
                  <c:v>210.68242740198588</c:v>
                </c:pt>
                <c:pt idx="84">
                  <c:v>207.70956491932543</c:v>
                </c:pt>
                <c:pt idx="85">
                  <c:v>209.96795362454009</c:v>
                </c:pt>
                <c:pt idx="86">
                  <c:v>211.21673363956458</c:v>
                </c:pt>
                <c:pt idx="87">
                  <c:v>209.26275802989542</c:v>
                </c:pt>
                <c:pt idx="88">
                  <c:v>210.24196203940892</c:v>
                </c:pt>
                <c:pt idx="89">
                  <c:v>209.63931192376839</c:v>
                </c:pt>
                <c:pt idx="90">
                  <c:v>210.81109224009296</c:v>
                </c:pt>
                <c:pt idx="91">
                  <c:v>210.85037974689681</c:v>
                </c:pt>
                <c:pt idx="92">
                  <c:v>209.88123397639211</c:v>
                </c:pt>
                <c:pt idx="93">
                  <c:v>210.25527367494263</c:v>
                </c:pt>
                <c:pt idx="94">
                  <c:v>210.30047030486921</c:v>
                </c:pt>
                <c:pt idx="95">
                  <c:v>208.93538468939997</c:v>
                </c:pt>
                <c:pt idx="96">
                  <c:v>210.66829505161314</c:v>
                </c:pt>
                <c:pt idx="97">
                  <c:v>210.32044929267551</c:v>
                </c:pt>
                <c:pt idx="98">
                  <c:v>208.21312089544435</c:v>
                </c:pt>
                <c:pt idx="99">
                  <c:v>210.06139390097692</c:v>
                </c:pt>
                <c:pt idx="100">
                  <c:v>209.47100223800336</c:v>
                </c:pt>
                <c:pt idx="101">
                  <c:v>209.48624572956905</c:v>
                </c:pt>
                <c:pt idx="102">
                  <c:v>209.32726564183614</c:v>
                </c:pt>
                <c:pt idx="103">
                  <c:v>210.3397406100878</c:v>
                </c:pt>
                <c:pt idx="104">
                  <c:v>210.29317032550568</c:v>
                </c:pt>
                <c:pt idx="105">
                  <c:v>209.6788126707192</c:v>
                </c:pt>
                <c:pt idx="106">
                  <c:v>208.89880856319516</c:v>
                </c:pt>
                <c:pt idx="107">
                  <c:v>209.8224081226856</c:v>
                </c:pt>
                <c:pt idx="108">
                  <c:v>209.1779198445133</c:v>
                </c:pt>
                <c:pt idx="109">
                  <c:v>211.28255201639729</c:v>
                </c:pt>
                <c:pt idx="110">
                  <c:v>209.75233553280572</c:v>
                </c:pt>
                <c:pt idx="111">
                  <c:v>210.84826356917051</c:v>
                </c:pt>
                <c:pt idx="112">
                  <c:v>210.01953085383369</c:v>
                </c:pt>
                <c:pt idx="113">
                  <c:v>210.18192431645966</c:v>
                </c:pt>
                <c:pt idx="114">
                  <c:v>209.81075969090634</c:v>
                </c:pt>
                <c:pt idx="115">
                  <c:v>209.38859193959664</c:v>
                </c:pt>
                <c:pt idx="116">
                  <c:v>209.75698129040131</c:v>
                </c:pt>
                <c:pt idx="117">
                  <c:v>210.66842358804718</c:v>
                </c:pt>
                <c:pt idx="118">
                  <c:v>209.64972899175731</c:v>
                </c:pt>
                <c:pt idx="119">
                  <c:v>209.02387787045674</c:v>
                </c:pt>
                <c:pt idx="120">
                  <c:v>210.07616154203342</c:v>
                </c:pt>
                <c:pt idx="121">
                  <c:v>209.4483954387857</c:v>
                </c:pt>
                <c:pt idx="122">
                  <c:v>209.45481479871881</c:v>
                </c:pt>
                <c:pt idx="123">
                  <c:v>210.05499097957866</c:v>
                </c:pt>
                <c:pt idx="124">
                  <c:v>209.1558790206708</c:v>
                </c:pt>
                <c:pt idx="125">
                  <c:v>210.5123324819277</c:v>
                </c:pt>
                <c:pt idx="126">
                  <c:v>209.71016402713411</c:v>
                </c:pt>
                <c:pt idx="127">
                  <c:v>209.82465970225658</c:v>
                </c:pt>
                <c:pt idx="128">
                  <c:v>209.75506927474811</c:v>
                </c:pt>
                <c:pt idx="129">
                  <c:v>211.04190716669092</c:v>
                </c:pt>
                <c:pt idx="130">
                  <c:v>208.79688472274813</c:v>
                </c:pt>
                <c:pt idx="131">
                  <c:v>210.53234421059946</c:v>
                </c:pt>
                <c:pt idx="132">
                  <c:v>210.00770301551469</c:v>
                </c:pt>
                <c:pt idx="133">
                  <c:v>210.40849257697886</c:v>
                </c:pt>
                <c:pt idx="134">
                  <c:v>210.94621160576418</c:v>
                </c:pt>
                <c:pt idx="135">
                  <c:v>211.564165953924</c:v>
                </c:pt>
                <c:pt idx="136">
                  <c:v>210.48889626580362</c:v>
                </c:pt>
                <c:pt idx="137">
                  <c:v>210.22004892518936</c:v>
                </c:pt>
                <c:pt idx="138">
                  <c:v>209.2565726160224</c:v>
                </c:pt>
                <c:pt idx="139">
                  <c:v>211.65345266134008</c:v>
                </c:pt>
                <c:pt idx="140">
                  <c:v>210.71566152454196</c:v>
                </c:pt>
                <c:pt idx="141">
                  <c:v>210.38837895886084</c:v>
                </c:pt>
                <c:pt idx="142">
                  <c:v>210.83220855633289</c:v>
                </c:pt>
                <c:pt idx="143">
                  <c:v>209.91276723783534</c:v>
                </c:pt>
                <c:pt idx="144">
                  <c:v>208.93909618332441</c:v>
                </c:pt>
                <c:pt idx="145">
                  <c:v>210.36690477266376</c:v>
                </c:pt>
                <c:pt idx="146">
                  <c:v>209.81618787082752</c:v>
                </c:pt>
                <c:pt idx="147">
                  <c:v>210.13679498592518</c:v>
                </c:pt>
                <c:pt idx="148">
                  <c:v>210.05933868533103</c:v>
                </c:pt>
                <c:pt idx="149">
                  <c:v>211.17621833142329</c:v>
                </c:pt>
                <c:pt idx="150">
                  <c:v>210.13537935959846</c:v>
                </c:pt>
                <c:pt idx="151">
                  <c:v>208.65808377167269</c:v>
                </c:pt>
                <c:pt idx="152">
                  <c:v>210.42549007641938</c:v>
                </c:pt>
                <c:pt idx="153">
                  <c:v>211.0536242593038</c:v>
                </c:pt>
                <c:pt idx="154">
                  <c:v>211.29909298162062</c:v>
                </c:pt>
                <c:pt idx="155">
                  <c:v>211.69958932887283</c:v>
                </c:pt>
                <c:pt idx="156">
                  <c:v>209.22382423647409</c:v>
                </c:pt>
                <c:pt idx="157">
                  <c:v>208.90131650819865</c:v>
                </c:pt>
                <c:pt idx="158">
                  <c:v>210.57096436914048</c:v>
                </c:pt>
                <c:pt idx="159">
                  <c:v>209.53036682637662</c:v>
                </c:pt>
                <c:pt idx="160">
                  <c:v>209.55454526212009</c:v>
                </c:pt>
                <c:pt idx="161">
                  <c:v>210.38956850315193</c:v>
                </c:pt>
                <c:pt idx="162">
                  <c:v>211.07393748988329</c:v>
                </c:pt>
                <c:pt idx="163">
                  <c:v>210.40763422120244</c:v>
                </c:pt>
                <c:pt idx="164">
                  <c:v>211.77074291098381</c:v>
                </c:pt>
                <c:pt idx="165">
                  <c:v>209.61369940930302</c:v>
                </c:pt>
                <c:pt idx="166">
                  <c:v>210.20419725536848</c:v>
                </c:pt>
                <c:pt idx="167">
                  <c:v>210.99316840176311</c:v>
                </c:pt>
                <c:pt idx="168">
                  <c:v>210.23318591114003</c:v>
                </c:pt>
                <c:pt idx="169">
                  <c:v>210.31150798629744</c:v>
                </c:pt>
                <c:pt idx="170">
                  <c:v>209.85149400203849</c:v>
                </c:pt>
                <c:pt idx="171">
                  <c:v>209.91102652849131</c:v>
                </c:pt>
                <c:pt idx="172">
                  <c:v>209.9755595561671</c:v>
                </c:pt>
                <c:pt idx="173">
                  <c:v>209.769428500125</c:v>
                </c:pt>
                <c:pt idx="174">
                  <c:v>211.3646667671762</c:v>
                </c:pt>
                <c:pt idx="175">
                  <c:v>207.94892221683392</c:v>
                </c:pt>
                <c:pt idx="176">
                  <c:v>211.02004949552321</c:v>
                </c:pt>
                <c:pt idx="177">
                  <c:v>209.8371273301037</c:v>
                </c:pt>
                <c:pt idx="178">
                  <c:v>211.1473609141612</c:v>
                </c:pt>
                <c:pt idx="179">
                  <c:v>209.90683093993769</c:v>
                </c:pt>
                <c:pt idx="180">
                  <c:v>209.90621906483173</c:v>
                </c:pt>
                <c:pt idx="181">
                  <c:v>210.46881999038146</c:v>
                </c:pt>
                <c:pt idx="182">
                  <c:v>210.60117007757333</c:v>
                </c:pt>
                <c:pt idx="183">
                  <c:v>209.22780891176845</c:v>
                </c:pt>
                <c:pt idx="184">
                  <c:v>209.63104676925667</c:v>
                </c:pt>
                <c:pt idx="185">
                  <c:v>210.74776946986665</c:v>
                </c:pt>
                <c:pt idx="186">
                  <c:v>211.19279238728262</c:v>
                </c:pt>
                <c:pt idx="187">
                  <c:v>209.68172770189111</c:v>
                </c:pt>
                <c:pt idx="188">
                  <c:v>209.81106133198753</c:v>
                </c:pt>
                <c:pt idx="189">
                  <c:v>209.03009110424603</c:v>
                </c:pt>
                <c:pt idx="190">
                  <c:v>210.87441682370854</c:v>
                </c:pt>
                <c:pt idx="191">
                  <c:v>210.66951275282</c:v>
                </c:pt>
                <c:pt idx="192">
                  <c:v>209.30002487200301</c:v>
                </c:pt>
                <c:pt idx="193">
                  <c:v>211.61379911601318</c:v>
                </c:pt>
                <c:pt idx="194">
                  <c:v>210.20440035808588</c:v>
                </c:pt>
                <c:pt idx="195">
                  <c:v>209.59633732001106</c:v>
                </c:pt>
                <c:pt idx="196">
                  <c:v>209.81662951472941</c:v>
                </c:pt>
                <c:pt idx="197">
                  <c:v>210.19116434750882</c:v>
                </c:pt>
                <c:pt idx="198">
                  <c:v>208.74799599744838</c:v>
                </c:pt>
                <c:pt idx="199">
                  <c:v>209.73040557466189</c:v>
                </c:pt>
                <c:pt idx="200">
                  <c:v>209.83080756360252</c:v>
                </c:pt>
                <c:pt idx="201">
                  <c:v>210.15741666309987</c:v>
                </c:pt>
                <c:pt idx="202">
                  <c:v>210.08449615852714</c:v>
                </c:pt>
                <c:pt idx="203">
                  <c:v>211.6007860078083</c:v>
                </c:pt>
                <c:pt idx="204">
                  <c:v>208.51349459444569</c:v>
                </c:pt>
                <c:pt idx="205">
                  <c:v>210.35291159529163</c:v>
                </c:pt>
                <c:pt idx="206">
                  <c:v>208.26404093864699</c:v>
                </c:pt>
                <c:pt idx="207">
                  <c:v>209.54708298415051</c:v>
                </c:pt>
                <c:pt idx="208">
                  <c:v>209.5610549053323</c:v>
                </c:pt>
                <c:pt idx="209">
                  <c:v>210.08361747321629</c:v>
                </c:pt>
                <c:pt idx="210">
                  <c:v>210.65586889929176</c:v>
                </c:pt>
                <c:pt idx="211">
                  <c:v>210.61181421699635</c:v>
                </c:pt>
                <c:pt idx="212">
                  <c:v>210.09688156623679</c:v>
                </c:pt>
                <c:pt idx="213">
                  <c:v>209.08018901209857</c:v>
                </c:pt>
                <c:pt idx="214">
                  <c:v>212.04269537222359</c:v>
                </c:pt>
                <c:pt idx="215">
                  <c:v>208.60000978767408</c:v>
                </c:pt>
                <c:pt idx="216">
                  <c:v>208.75574270443724</c:v>
                </c:pt>
                <c:pt idx="217">
                  <c:v>208.47231487423056</c:v>
                </c:pt>
                <c:pt idx="218">
                  <c:v>210.95129572244349</c:v>
                </c:pt>
                <c:pt idx="219">
                  <c:v>211.18917860044627</c:v>
                </c:pt>
                <c:pt idx="220">
                  <c:v>211.71468656665124</c:v>
                </c:pt>
                <c:pt idx="221">
                  <c:v>210.00502150166565</c:v>
                </c:pt>
                <c:pt idx="222">
                  <c:v>209.10160605302875</c:v>
                </c:pt>
                <c:pt idx="223">
                  <c:v>209.6183485898373</c:v>
                </c:pt>
                <c:pt idx="224">
                  <c:v>208.63804407878581</c:v>
                </c:pt>
                <c:pt idx="225">
                  <c:v>210.21051746543981</c:v>
                </c:pt>
                <c:pt idx="226">
                  <c:v>210.15051025708391</c:v>
                </c:pt>
                <c:pt idx="227">
                  <c:v>209.73460187389659</c:v>
                </c:pt>
                <c:pt idx="228">
                  <c:v>209.50790165338603</c:v>
                </c:pt>
                <c:pt idx="229">
                  <c:v>210.91372271303138</c:v>
                </c:pt>
                <c:pt idx="230">
                  <c:v>210.57585626926311</c:v>
                </c:pt>
                <c:pt idx="231">
                  <c:v>209.41426679747866</c:v>
                </c:pt>
                <c:pt idx="232">
                  <c:v>208.03853609533115</c:v>
                </c:pt>
                <c:pt idx="233">
                  <c:v>209.45330300647674</c:v>
                </c:pt>
                <c:pt idx="234">
                  <c:v>208.48138239956222</c:v>
                </c:pt>
                <c:pt idx="235">
                  <c:v>210.85565433972957</c:v>
                </c:pt>
                <c:pt idx="236">
                  <c:v>209.55675782492412</c:v>
                </c:pt>
                <c:pt idx="237">
                  <c:v>208.79297681942305</c:v>
                </c:pt>
                <c:pt idx="238">
                  <c:v>211.12535367535745</c:v>
                </c:pt>
                <c:pt idx="239">
                  <c:v>209.32861346163264</c:v>
                </c:pt>
                <c:pt idx="240">
                  <c:v>210.66209087339112</c:v>
                </c:pt>
                <c:pt idx="241">
                  <c:v>210.36773561892858</c:v>
                </c:pt>
                <c:pt idx="242">
                  <c:v>209.41649175572957</c:v>
                </c:pt>
                <c:pt idx="243">
                  <c:v>209.65703428822098</c:v>
                </c:pt>
                <c:pt idx="244">
                  <c:v>212.26252214013684</c:v>
                </c:pt>
                <c:pt idx="245">
                  <c:v>209.11568763050218</c:v>
                </c:pt>
                <c:pt idx="246">
                  <c:v>210.29831506732873</c:v>
                </c:pt>
                <c:pt idx="247">
                  <c:v>208.9238355114685</c:v>
                </c:pt>
                <c:pt idx="248">
                  <c:v>208.74165492494987</c:v>
                </c:pt>
                <c:pt idx="249">
                  <c:v>209.48893288990197</c:v>
                </c:pt>
                <c:pt idx="250">
                  <c:v>208.38658173134507</c:v>
                </c:pt>
                <c:pt idx="251">
                  <c:v>208.58210657452921</c:v>
                </c:pt>
                <c:pt idx="252">
                  <c:v>209.23803822905765</c:v>
                </c:pt>
                <c:pt idx="253">
                  <c:v>210.13644883162289</c:v>
                </c:pt>
                <c:pt idx="254">
                  <c:v>209.74899498306326</c:v>
                </c:pt>
                <c:pt idx="255">
                  <c:v>210.06514423294539</c:v>
                </c:pt>
                <c:pt idx="256">
                  <c:v>210.20441195492018</c:v>
                </c:pt>
                <c:pt idx="257">
                  <c:v>210.50133545428739</c:v>
                </c:pt>
                <c:pt idx="258">
                  <c:v>212.46796373615283</c:v>
                </c:pt>
                <c:pt idx="259">
                  <c:v>208.49439639681881</c:v>
                </c:pt>
                <c:pt idx="260">
                  <c:v>210.52498846541292</c:v>
                </c:pt>
                <c:pt idx="261">
                  <c:v>209.45233129710141</c:v>
                </c:pt>
                <c:pt idx="262">
                  <c:v>210.33638369514722</c:v>
                </c:pt>
                <c:pt idx="263">
                  <c:v>210.27833362708336</c:v>
                </c:pt>
                <c:pt idx="264">
                  <c:v>210.4315627648117</c:v>
                </c:pt>
                <c:pt idx="265">
                  <c:v>210.53982430076559</c:v>
                </c:pt>
                <c:pt idx="266">
                  <c:v>210.46984380357662</c:v>
                </c:pt>
                <c:pt idx="267">
                  <c:v>212.02396325334749</c:v>
                </c:pt>
                <c:pt idx="268">
                  <c:v>209.79702445137099</c:v>
                </c:pt>
                <c:pt idx="269">
                  <c:v>209.61314312100521</c:v>
                </c:pt>
                <c:pt idx="270">
                  <c:v>207.91867834889024</c:v>
                </c:pt>
                <c:pt idx="271">
                  <c:v>209.19213185126884</c:v>
                </c:pt>
                <c:pt idx="272">
                  <c:v>208.71330003013455</c:v>
                </c:pt>
                <c:pt idx="273">
                  <c:v>209.75702082224308</c:v>
                </c:pt>
                <c:pt idx="274">
                  <c:v>209.38817618568808</c:v>
                </c:pt>
                <c:pt idx="275">
                  <c:v>210.29803907493579</c:v>
                </c:pt>
                <c:pt idx="276">
                  <c:v>209.77585499020594</c:v>
                </c:pt>
                <c:pt idx="277">
                  <c:v>211.89391023225275</c:v>
                </c:pt>
                <c:pt idx="278">
                  <c:v>210.62371139666462</c:v>
                </c:pt>
                <c:pt idx="279">
                  <c:v>210.98106175130903</c:v>
                </c:pt>
                <c:pt idx="280">
                  <c:v>210.98249220648799</c:v>
                </c:pt>
                <c:pt idx="281">
                  <c:v>209.01658985075696</c:v>
                </c:pt>
                <c:pt idx="282">
                  <c:v>210.71985757540168</c:v>
                </c:pt>
                <c:pt idx="283">
                  <c:v>210.46540767103289</c:v>
                </c:pt>
                <c:pt idx="284">
                  <c:v>209.81973481251055</c:v>
                </c:pt>
                <c:pt idx="285">
                  <c:v>210.41358406500851</c:v>
                </c:pt>
                <c:pt idx="286">
                  <c:v>210.06643590297068</c:v>
                </c:pt>
                <c:pt idx="287">
                  <c:v>210.96021391877937</c:v>
                </c:pt>
                <c:pt idx="288">
                  <c:v>211.13763199975375</c:v>
                </c:pt>
                <c:pt idx="289">
                  <c:v>209.38518443211652</c:v>
                </c:pt>
                <c:pt idx="290">
                  <c:v>210.03595865401422</c:v>
                </c:pt>
                <c:pt idx="291">
                  <c:v>210.05113588783158</c:v>
                </c:pt>
                <c:pt idx="292">
                  <c:v>210.25950887107913</c:v>
                </c:pt>
                <c:pt idx="293">
                  <c:v>210.63938688862555</c:v>
                </c:pt>
                <c:pt idx="294">
                  <c:v>209.24407671372754</c:v>
                </c:pt>
                <c:pt idx="295">
                  <c:v>210.93940676677147</c:v>
                </c:pt>
                <c:pt idx="296">
                  <c:v>210.82976091084103</c:v>
                </c:pt>
                <c:pt idx="297">
                  <c:v>210.64016179297619</c:v>
                </c:pt>
                <c:pt idx="298">
                  <c:v>210.64155287328066</c:v>
                </c:pt>
                <c:pt idx="299">
                  <c:v>209.81807515016794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7-4218-BC1A-C88F06FC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90960"/>
        <c:axId val="1323392208"/>
      </c:lineChart>
      <c:catAx>
        <c:axId val="132339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392208"/>
        <c:crosses val="autoZero"/>
        <c:auto val="1"/>
        <c:lblAlgn val="ctr"/>
        <c:lblOffset val="100"/>
        <c:noMultiLvlLbl val="0"/>
      </c:catAx>
      <c:valAx>
        <c:axId val="13233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3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484093</xdr:colOff>
      <xdr:row>27</xdr:row>
      <xdr:rowOff>71717</xdr:rowOff>
    </xdr:from>
    <xdr:to>
      <xdr:col>26</xdr:col>
      <xdr:colOff>394447</xdr:colOff>
      <xdr:row>42</xdr:row>
      <xdr:rowOff>125506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24F3DC-3D2A-4DA6-8A72-5708CD79B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170329</xdr:colOff>
      <xdr:row>44</xdr:row>
      <xdr:rowOff>62753</xdr:rowOff>
    </xdr:from>
    <xdr:to>
      <xdr:col>33</xdr:col>
      <xdr:colOff>206188</xdr:colOff>
      <xdr:row>59</xdr:row>
      <xdr:rowOff>116542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9C7E38-0E15-4BF8-89FE-471DB7DA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600634</xdr:colOff>
      <xdr:row>44</xdr:row>
      <xdr:rowOff>80680</xdr:rowOff>
    </xdr:from>
    <xdr:to>
      <xdr:col>21</xdr:col>
      <xdr:colOff>582707</xdr:colOff>
      <xdr:row>59</xdr:row>
      <xdr:rowOff>134469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D92012-1173-472F-B6B8-ED3513C1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1389531</xdr:colOff>
      <xdr:row>113</xdr:row>
      <xdr:rowOff>161365</xdr:rowOff>
    </xdr:from>
    <xdr:to>
      <xdr:col>12</xdr:col>
      <xdr:colOff>381025</xdr:colOff>
      <xdr:row>117</xdr:row>
      <xdr:rowOff>53873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769824C-CD59-4571-9C1A-978F5B516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8025" y="20547106"/>
          <a:ext cx="4182059" cy="609685"/>
        </a:xfrm>
        <a:prstGeom prst="rect">
          <a:avLst/>
        </a:prstGeom>
      </xdr:spPr>
    </xdr:pic>
    <xdr:clientData/>
  </xdr:twoCellAnchor>
  <xdr:twoCellAnchor>
    <xdr:from>
      <xdr:col>12</xdr:col>
      <xdr:colOff>488578</xdr:colOff>
      <xdr:row>113</xdr:row>
      <xdr:rowOff>98611</xdr:rowOff>
    </xdr:from>
    <xdr:to>
      <xdr:col>19</xdr:col>
      <xdr:colOff>900955</xdr:colOff>
      <xdr:row>128</xdr:row>
      <xdr:rowOff>152399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DD8D251-1A45-48FD-8FC1-528B6EDC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259976</xdr:colOff>
      <xdr:row>120</xdr:row>
      <xdr:rowOff>17929</xdr:rowOff>
    </xdr:from>
    <xdr:to>
      <xdr:col>10</xdr:col>
      <xdr:colOff>774398</xdr:colOff>
      <xdr:row>123</xdr:row>
      <xdr:rowOff>70679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DC32576-6D03-4F03-8507-946A0B93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76847" y="21658729"/>
          <a:ext cx="514422" cy="590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251012</xdr:colOff>
      <xdr:row>123</xdr:row>
      <xdr:rowOff>116542</xdr:rowOff>
    </xdr:from>
    <xdr:to>
      <xdr:col>10</xdr:col>
      <xdr:colOff>1022645</xdr:colOff>
      <xdr:row>127</xdr:row>
      <xdr:rowOff>57805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77E2A88-505C-4934-9D41-13CCD8F4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7883" y="22295224"/>
          <a:ext cx="771633" cy="676369"/>
        </a:xfrm>
        <a:prstGeom prst="rect">
          <a:avLst/>
        </a:prstGeom>
      </xdr:spPr>
    </xdr:pic>
    <xdr:clientData/>
  </xdr:twoCellAnchor>
  <xdr:twoCellAnchor editAs="oneCell">
    <xdr:from>
      <xdr:col>9</xdr:col>
      <xdr:colOff>618566</xdr:colOff>
      <xdr:row>113</xdr:row>
      <xdr:rowOff>161365</xdr:rowOff>
    </xdr:from>
    <xdr:to>
      <xdr:col>9</xdr:col>
      <xdr:colOff>1904620</xdr:colOff>
      <xdr:row>117</xdr:row>
      <xdr:rowOff>44347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7CFFCBC-3044-48E7-ABBF-A07E78620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8025" y="20547106"/>
          <a:ext cx="1286054" cy="60015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8966</xdr:colOff>
      <xdr:row>156</xdr:row>
      <xdr:rowOff>125508</xdr:rowOff>
    </xdr:from>
    <xdr:to>
      <xdr:col>21</xdr:col>
      <xdr:colOff>264079</xdr:colOff>
      <xdr:row>159</xdr:row>
      <xdr:rowOff>187784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28006E49-D274-4E5E-9049-361D6130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52660" y="28337437"/>
          <a:ext cx="1286054" cy="600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25</xdr:row>
      <xdr:rowOff>45720</xdr:rowOff>
    </xdr:from>
    <xdr:to>
      <xdr:col>9</xdr:col>
      <xdr:colOff>3939540</xdr:colOff>
      <xdr:row>46</xdr:row>
      <xdr:rowOff>105825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CC9E53-41E3-4AB3-A4FD-31DFFB12E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0" y="4663440"/>
          <a:ext cx="5303520" cy="390820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47</xdr:row>
      <xdr:rowOff>114300</xdr:rowOff>
    </xdr:from>
    <xdr:to>
      <xdr:col>9</xdr:col>
      <xdr:colOff>3985259</xdr:colOff>
      <xdr:row>68</xdr:row>
      <xdr:rowOff>13895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C643010-3C72-4BD4-9637-F780F79CB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3020" y="8763000"/>
          <a:ext cx="5349239" cy="374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10</xdr:row>
      <xdr:rowOff>137160</xdr:rowOff>
    </xdr:from>
    <xdr:to>
      <xdr:col>32</xdr:col>
      <xdr:colOff>86822</xdr:colOff>
      <xdr:row>25</xdr:row>
      <xdr:rowOff>166122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496A1B-4187-4157-A6C6-8C90F9490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0140" y="1965960"/>
          <a:ext cx="7859222" cy="2772162"/>
        </a:xfrm>
        <a:prstGeom prst="rect">
          <a:avLst/>
        </a:prstGeom>
      </xdr:spPr>
    </xdr:pic>
    <xdr:clientData/>
  </xdr:twoCellAnchor>
  <xdr:twoCellAnchor editAs="oneCell">
    <xdr:from>
      <xdr:col>23</xdr:col>
      <xdr:colOff>205740</xdr:colOff>
      <xdr:row>0</xdr:row>
      <xdr:rowOff>0</xdr:rowOff>
    </xdr:from>
    <xdr:to>
      <xdr:col>35</xdr:col>
      <xdr:colOff>397288</xdr:colOff>
      <xdr:row>9</xdr:row>
      <xdr:rowOff>78346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0BCD66-6B74-444D-B48D-E97BBFB5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1880" y="0"/>
          <a:ext cx="7506748" cy="1724266"/>
        </a:xfrm>
        <a:prstGeom prst="rect">
          <a:avLst/>
        </a:prstGeom>
      </xdr:spPr>
    </xdr:pic>
    <xdr:clientData/>
  </xdr:twoCellAnchor>
  <xdr:twoCellAnchor editAs="oneCell">
    <xdr:from>
      <xdr:col>11</xdr:col>
      <xdr:colOff>525780</xdr:colOff>
      <xdr:row>14</xdr:row>
      <xdr:rowOff>152400</xdr:rowOff>
    </xdr:from>
    <xdr:to>
      <xdr:col>18</xdr:col>
      <xdr:colOff>337809</xdr:colOff>
      <xdr:row>25</xdr:row>
      <xdr:rowOff>84091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A55DE9E-7CF8-4B95-97DE-00F1D9BE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8100" y="2712720"/>
          <a:ext cx="4467849" cy="1943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</xdr:colOff>
      <xdr:row>0</xdr:row>
      <xdr:rowOff>0</xdr:rowOff>
    </xdr:from>
    <xdr:to>
      <xdr:col>21</xdr:col>
      <xdr:colOff>575977</xdr:colOff>
      <xdr:row>11</xdr:row>
      <xdr:rowOff>17428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290689-1025-4763-A721-7BB149365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0"/>
          <a:ext cx="4782217" cy="20291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388620</xdr:colOff>
      <xdr:row>0</xdr:row>
      <xdr:rowOff>129540</xdr:rowOff>
    </xdr:from>
    <xdr:to>
      <xdr:col>15</xdr:col>
      <xdr:colOff>294037</xdr:colOff>
      <xdr:row>11</xdr:row>
      <xdr:rowOff>146968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94DE86A-A129-4F3C-A7F2-C4EE6C2B6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9860" y="129540"/>
          <a:ext cx="4782217" cy="2029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44</xdr:row>
      <xdr:rowOff>129540</xdr:rowOff>
    </xdr:from>
    <xdr:to>
      <xdr:col>16</xdr:col>
      <xdr:colOff>147279</xdr:colOff>
      <xdr:row>53</xdr:row>
      <xdr:rowOff>36304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9F9E7D-A03B-4C2A-B5DF-AC50BB817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8191500"/>
          <a:ext cx="5862279" cy="155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4693920</xdr:colOff>
      <xdr:row>25</xdr:row>
      <xdr:rowOff>0</xdr:rowOff>
    </xdr:from>
    <xdr:to>
      <xdr:col>6</xdr:col>
      <xdr:colOff>372293</xdr:colOff>
      <xdr:row>33</xdr:row>
      <xdr:rowOff>118331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56FA7C-0A5F-49F9-9977-61D77279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4587240"/>
          <a:ext cx="5858693" cy="15813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5</xdr:row>
      <xdr:rowOff>152400</xdr:rowOff>
    </xdr:from>
    <xdr:to>
      <xdr:col>20</xdr:col>
      <xdr:colOff>462023</xdr:colOff>
      <xdr:row>20</xdr:row>
      <xdr:rowOff>68580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65C60C-757D-457A-96D0-34ED35A2A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066800"/>
          <a:ext cx="5757923" cy="265938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24</xdr:row>
      <xdr:rowOff>99060</xdr:rowOff>
    </xdr:from>
    <xdr:to>
      <xdr:col>17</xdr:col>
      <xdr:colOff>59474</xdr:colOff>
      <xdr:row>44</xdr:row>
      <xdr:rowOff>99571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794DA0-DF21-4DB2-805F-E3E78288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1880" y="4488180"/>
          <a:ext cx="3000794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</xdr:row>
      <xdr:rowOff>38100</xdr:rowOff>
    </xdr:from>
    <xdr:to>
      <xdr:col>5</xdr:col>
      <xdr:colOff>366348</xdr:colOff>
      <xdr:row>7</xdr:row>
      <xdr:rowOff>83820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9BAB267-C3A9-43FD-B097-28C4BD6D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" y="403860"/>
          <a:ext cx="3101928" cy="960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1310641</xdr:colOff>
      <xdr:row>0</xdr:row>
      <xdr:rowOff>91440</xdr:rowOff>
    </xdr:from>
    <xdr:to>
      <xdr:col>17</xdr:col>
      <xdr:colOff>396241</xdr:colOff>
      <xdr:row>19</xdr:row>
      <xdr:rowOff>18742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8D9011-7DC9-44CB-B9A8-735A28752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1" y="91440"/>
          <a:ext cx="4549140" cy="34020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99061</xdr:colOff>
      <xdr:row>6</xdr:row>
      <xdr:rowOff>76200</xdr:rowOff>
    </xdr:from>
    <xdr:to>
      <xdr:col>35</xdr:col>
      <xdr:colOff>502921</xdr:colOff>
      <xdr:row>28</xdr:row>
      <xdr:rowOff>27523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BA050D4-A009-4DE4-BAB0-AF9BADB5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67761" y="1173480"/>
          <a:ext cx="7109460" cy="4028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e%5E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9F6-72D2-44C9-878F-AFC852689561}">
  <dimension ref="A1:L325"/>
  <sheetViews>
    <sheetView tabSelected="1" workbookViewId="0">
      <selection activeCell="I6" sqref="I6"/>
    </sheetView>
  </sheetViews>
  <sheetFormatPr defaultRowHeight="14.4" x14ac:dyDescent="0.3"/>
  <cols>
    <col min="1" max="1" width="24.88671875" bestFit="1" customWidth="1"/>
    <col min="2" max="2" width="16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</cols>
  <sheetData>
    <row r="1" spans="1:12" x14ac:dyDescent="0.3">
      <c r="A1" t="s">
        <v>20</v>
      </c>
    </row>
    <row r="2" spans="1:12" ht="15" thickBot="1" x14ac:dyDescent="0.35"/>
    <row r="3" spans="1:12" x14ac:dyDescent="0.3">
      <c r="A3" s="5" t="s">
        <v>21</v>
      </c>
      <c r="B3" s="5"/>
    </row>
    <row r="4" spans="1:12" x14ac:dyDescent="0.3">
      <c r="A4" s="2" t="s">
        <v>22</v>
      </c>
      <c r="B4" s="2">
        <v>0.79030207322466917</v>
      </c>
    </row>
    <row r="5" spans="1:12" x14ac:dyDescent="0.3">
      <c r="A5" s="2" t="s">
        <v>23</v>
      </c>
      <c r="B5" s="2">
        <v>0.62457736694321042</v>
      </c>
    </row>
    <row r="6" spans="1:12" x14ac:dyDescent="0.3">
      <c r="A6" s="2" t="s">
        <v>24</v>
      </c>
      <c r="B6" s="2">
        <v>0.62204926840410746</v>
      </c>
    </row>
    <row r="7" spans="1:12" x14ac:dyDescent="0.3">
      <c r="A7" s="2" t="s">
        <v>25</v>
      </c>
      <c r="B7" s="2">
        <v>0.63883308969849506</v>
      </c>
      <c r="I7" t="s">
        <v>265</v>
      </c>
      <c r="K7" t="s">
        <v>266</v>
      </c>
    </row>
    <row r="8" spans="1:12" ht="15" thickBot="1" x14ac:dyDescent="0.35">
      <c r="A8" s="3" t="s">
        <v>26</v>
      </c>
      <c r="B8" s="3">
        <v>300</v>
      </c>
      <c r="K8" t="s">
        <v>267</v>
      </c>
    </row>
    <row r="9" spans="1:12" x14ac:dyDescent="0.3">
      <c r="K9" t="s">
        <v>268</v>
      </c>
    </row>
    <row r="10" spans="1:12" ht="15" thickBot="1" x14ac:dyDescent="0.35">
      <c r="A10" t="s">
        <v>27</v>
      </c>
      <c r="K10" t="s">
        <v>269</v>
      </c>
    </row>
    <row r="11" spans="1:12" x14ac:dyDescent="0.3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12" x14ac:dyDescent="0.3">
      <c r="A12" s="2" t="s">
        <v>28</v>
      </c>
      <c r="B12" s="2">
        <v>2</v>
      </c>
      <c r="C12" s="2">
        <v>201.64945238827681</v>
      </c>
      <c r="D12" s="2">
        <v>100.82472619413841</v>
      </c>
      <c r="E12" s="2">
        <v>247.05420191604873</v>
      </c>
      <c r="F12" s="2">
        <v>6.550689622563493E-64</v>
      </c>
      <c r="I12" t="s">
        <v>270</v>
      </c>
      <c r="J12" s="7">
        <f>1-(C13/C14)</f>
        <v>0.62457736694321042</v>
      </c>
    </row>
    <row r="13" spans="1:12" x14ac:dyDescent="0.3">
      <c r="A13" s="2" t="s">
        <v>29</v>
      </c>
      <c r="B13" s="2">
        <v>297</v>
      </c>
      <c r="C13" s="2">
        <v>121.20799179863644</v>
      </c>
      <c r="D13" s="2">
        <v>0.4081077164937254</v>
      </c>
      <c r="E13" s="2"/>
      <c r="F13" s="2"/>
    </row>
    <row r="14" spans="1:12" ht="15" thickBot="1" x14ac:dyDescent="0.35">
      <c r="A14" s="3" t="s">
        <v>30</v>
      </c>
      <c r="B14" s="3">
        <v>299</v>
      </c>
      <c r="C14" s="3">
        <v>322.85744418691326</v>
      </c>
      <c r="D14" s="3"/>
      <c r="E14" s="3"/>
      <c r="F14" s="3"/>
      <c r="K14" t="s">
        <v>271</v>
      </c>
    </row>
    <row r="15" spans="1:12" ht="15" thickBot="1" x14ac:dyDescent="0.35"/>
    <row r="16" spans="1:12" x14ac:dyDescent="0.3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K16" s="10" t="s">
        <v>272</v>
      </c>
      <c r="L16">
        <v>201.64</v>
      </c>
    </row>
    <row r="17" spans="1:12" x14ac:dyDescent="0.3">
      <c r="A17" s="2" t="s">
        <v>31</v>
      </c>
      <c r="B17" s="2">
        <v>188.48621026587838</v>
      </c>
      <c r="C17" s="2">
        <v>2.1452503425609053</v>
      </c>
      <c r="D17" s="2">
        <v>87.862104728006642</v>
      </c>
      <c r="E17" s="2">
        <v>1.3611988415893237E-214</v>
      </c>
      <c r="F17" s="2">
        <v>184.26439293391084</v>
      </c>
      <c r="G17" s="2">
        <v>192.70802759784593</v>
      </c>
      <c r="H17" s="2">
        <v>184.26439293391084</v>
      </c>
      <c r="I17" s="2">
        <v>192.70802759784593</v>
      </c>
    </row>
    <row r="18" spans="1:12" x14ac:dyDescent="0.3">
      <c r="A18" s="2" t="s">
        <v>215</v>
      </c>
      <c r="B18" s="2">
        <v>0.67930157591900941</v>
      </c>
      <c r="C18" s="2">
        <v>3.6572810490685996E-2</v>
      </c>
      <c r="D18" s="2">
        <v>18.573950615362396</v>
      </c>
      <c r="E18" s="2">
        <v>1.2162861678654701E-51</v>
      </c>
      <c r="F18" s="2">
        <v>0.60732688739663288</v>
      </c>
      <c r="G18" s="2">
        <v>0.75127626444138595</v>
      </c>
      <c r="H18" s="2">
        <v>0.60732688739663288</v>
      </c>
      <c r="I18" s="2">
        <v>0.75127626444138595</v>
      </c>
    </row>
    <row r="19" spans="1:12" ht="15" thickBot="1" x14ac:dyDescent="0.35">
      <c r="A19" s="3" t="s">
        <v>216</v>
      </c>
      <c r="B19" s="3">
        <v>-0.33898068160389028</v>
      </c>
      <c r="C19" s="3">
        <v>3.4805114228449667E-2</v>
      </c>
      <c r="D19" s="3">
        <v>-9.739392877119414</v>
      </c>
      <c r="E19" s="3">
        <v>1.2412999985743744E-19</v>
      </c>
      <c r="F19" s="3">
        <v>-0.40747657300431661</v>
      </c>
      <c r="G19" s="3">
        <v>-0.27048479020346394</v>
      </c>
      <c r="H19" s="3">
        <v>-0.40747657300431661</v>
      </c>
      <c r="I19" s="3">
        <v>-0.27048479020346394</v>
      </c>
      <c r="K19" t="s">
        <v>273</v>
      </c>
      <c r="L19" s="7">
        <f>C12/C14</f>
        <v>0.62457736694321042</v>
      </c>
    </row>
    <row r="23" spans="1:12" x14ac:dyDescent="0.3">
      <c r="A23" t="s">
        <v>69</v>
      </c>
    </row>
    <row r="24" spans="1:12" ht="15" thickBot="1" x14ac:dyDescent="0.35"/>
    <row r="25" spans="1:12" x14ac:dyDescent="0.3">
      <c r="A25" s="4" t="s">
        <v>70</v>
      </c>
      <c r="B25" s="4" t="s">
        <v>236</v>
      </c>
      <c r="C25" s="4" t="s">
        <v>72</v>
      </c>
    </row>
    <row r="26" spans="1:12" x14ac:dyDescent="0.3">
      <c r="A26" s="2">
        <v>1</v>
      </c>
      <c r="B26" s="2">
        <v>195.18235490351239</v>
      </c>
      <c r="C26" s="2">
        <v>-1.3237332841864031</v>
      </c>
    </row>
    <row r="27" spans="1:12" x14ac:dyDescent="0.3">
      <c r="A27" s="2">
        <v>2</v>
      </c>
      <c r="B27" s="2">
        <v>195.91746510147647</v>
      </c>
      <c r="C27" s="2">
        <v>-0.84994807077146106</v>
      </c>
    </row>
    <row r="28" spans="1:12" x14ac:dyDescent="0.3">
      <c r="A28" s="2">
        <v>3</v>
      </c>
      <c r="B28" s="2">
        <v>195.11149533217301</v>
      </c>
      <c r="C28" s="2">
        <v>0.37847906819399668</v>
      </c>
    </row>
    <row r="29" spans="1:12" x14ac:dyDescent="0.3">
      <c r="A29" s="2">
        <v>4</v>
      </c>
      <c r="B29" s="2">
        <v>195.57029521043557</v>
      </c>
      <c r="C29" s="2">
        <v>-0.92778446617856503</v>
      </c>
    </row>
    <row r="30" spans="1:12" x14ac:dyDescent="0.3">
      <c r="A30" s="2">
        <v>5</v>
      </c>
      <c r="B30" s="2">
        <v>195.69303443752156</v>
      </c>
      <c r="C30" s="2">
        <v>-1.4553310268625523</v>
      </c>
    </row>
    <row r="31" spans="1:12" x14ac:dyDescent="0.3">
      <c r="A31" s="2">
        <v>6</v>
      </c>
      <c r="B31" s="2">
        <v>194.4130971519221</v>
      </c>
      <c r="C31" s="2">
        <v>-0.64630123994609789</v>
      </c>
    </row>
    <row r="32" spans="1:12" x14ac:dyDescent="0.3">
      <c r="A32" s="2">
        <v>7</v>
      </c>
      <c r="B32" s="2">
        <v>196.95856447695533</v>
      </c>
      <c r="C32" s="2">
        <v>-0.52338542293932733</v>
      </c>
    </row>
    <row r="33" spans="1:3" x14ac:dyDescent="0.3">
      <c r="A33" s="2">
        <v>8</v>
      </c>
      <c r="B33" s="2">
        <v>196.39420274184445</v>
      </c>
      <c r="C33" s="2">
        <v>-0.41827425802546259</v>
      </c>
    </row>
    <row r="34" spans="1:3" x14ac:dyDescent="0.3">
      <c r="A34" s="2">
        <v>9</v>
      </c>
      <c r="B34" s="2">
        <v>195.61412753596372</v>
      </c>
      <c r="C34" s="2">
        <v>-6.4229447302722065E-2</v>
      </c>
    </row>
    <row r="35" spans="1:3" x14ac:dyDescent="0.3">
      <c r="A35" s="2">
        <v>10</v>
      </c>
      <c r="B35" s="2">
        <v>196.55334546053871</v>
      </c>
      <c r="C35" s="2">
        <v>-0.34197278077769511</v>
      </c>
    </row>
    <row r="36" spans="1:3" x14ac:dyDescent="0.3">
      <c r="A36" s="2">
        <v>11</v>
      </c>
      <c r="B36" s="2">
        <v>195.83399763590944</v>
      </c>
      <c r="C36" s="2">
        <v>-0.18199568820145373</v>
      </c>
    </row>
    <row r="37" spans="1:3" x14ac:dyDescent="0.3">
      <c r="A37" s="2">
        <v>12</v>
      </c>
      <c r="B37" s="2">
        <v>195.53341935583614</v>
      </c>
      <c r="C37" s="2">
        <v>0.29073278439986439</v>
      </c>
    </row>
    <row r="38" spans="1:3" x14ac:dyDescent="0.3">
      <c r="A38" s="2">
        <v>13</v>
      </c>
      <c r="B38" s="2">
        <v>196.30115890329438</v>
      </c>
      <c r="C38" s="2">
        <v>0.21325543431362348</v>
      </c>
    </row>
    <row r="39" spans="1:3" x14ac:dyDescent="0.3">
      <c r="A39" s="2">
        <v>14</v>
      </c>
      <c r="B39" s="2">
        <v>196.04849809512169</v>
      </c>
      <c r="C39" s="2">
        <v>-0.74462053449869359</v>
      </c>
    </row>
    <row r="40" spans="1:3" x14ac:dyDescent="0.3">
      <c r="A40" s="2">
        <v>15</v>
      </c>
      <c r="B40" s="2">
        <v>195.19290385314704</v>
      </c>
      <c r="C40" s="2">
        <v>-1.1158347548047232E-2</v>
      </c>
    </row>
    <row r="41" spans="1:3" x14ac:dyDescent="0.3">
      <c r="A41" s="2">
        <v>16</v>
      </c>
      <c r="B41" s="2">
        <v>196.31047739516038</v>
      </c>
      <c r="C41" s="2">
        <v>-0.96446031484038031</v>
      </c>
    </row>
    <row r="42" spans="1:3" x14ac:dyDescent="0.3">
      <c r="A42" s="2">
        <v>17</v>
      </c>
      <c r="B42" s="2">
        <v>195.56641969393172</v>
      </c>
      <c r="C42" s="2">
        <v>0.42997975763128693</v>
      </c>
    </row>
    <row r="43" spans="1:3" x14ac:dyDescent="0.3">
      <c r="A43" s="2">
        <v>18</v>
      </c>
      <c r="B43" s="2">
        <v>195.95116090399509</v>
      </c>
      <c r="C43" s="2">
        <v>0.87850354948290033</v>
      </c>
    </row>
    <row r="44" spans="1:3" x14ac:dyDescent="0.3">
      <c r="A44" s="2">
        <v>19</v>
      </c>
      <c r="B44" s="2">
        <v>194.28440161947353</v>
      </c>
      <c r="C44" s="2">
        <v>5.3266978366480089E-2</v>
      </c>
    </row>
    <row r="45" spans="1:3" x14ac:dyDescent="0.3">
      <c r="A45" s="2">
        <v>20</v>
      </c>
      <c r="B45" s="2">
        <v>195.22584530479014</v>
      </c>
      <c r="C45" s="2">
        <v>0.52259611078287094</v>
      </c>
    </row>
    <row r="46" spans="1:3" x14ac:dyDescent="0.3">
      <c r="A46" s="2">
        <v>21</v>
      </c>
      <c r="B46" s="2">
        <v>195.7592005299351</v>
      </c>
      <c r="C46" s="2">
        <v>-4.8983023330094966E-2</v>
      </c>
    </row>
    <row r="47" spans="1:3" x14ac:dyDescent="0.3">
      <c r="A47" s="2">
        <v>22</v>
      </c>
      <c r="B47" s="2">
        <v>197.27230120205542</v>
      </c>
      <c r="C47" s="2">
        <v>-0.49129671194341995</v>
      </c>
    </row>
    <row r="48" spans="1:3" x14ac:dyDescent="0.3">
      <c r="A48" s="2">
        <v>23</v>
      </c>
      <c r="B48" s="2">
        <v>195.07317246319207</v>
      </c>
      <c r="C48" s="2">
        <v>-0.13454189281506501</v>
      </c>
    </row>
    <row r="49" spans="1:3" x14ac:dyDescent="0.3">
      <c r="A49" s="2">
        <v>24</v>
      </c>
      <c r="B49" s="2">
        <v>196.18772943336356</v>
      </c>
      <c r="C49" s="2">
        <v>-0.34810795675755912</v>
      </c>
    </row>
    <row r="50" spans="1:3" x14ac:dyDescent="0.3">
      <c r="A50" s="2">
        <v>25</v>
      </c>
      <c r="B50" s="2">
        <v>196.93290976161637</v>
      </c>
      <c r="C50" s="2">
        <v>-1.3853073299823677</v>
      </c>
    </row>
    <row r="51" spans="1:3" x14ac:dyDescent="0.3">
      <c r="A51" s="2">
        <v>26</v>
      </c>
      <c r="B51" s="2">
        <v>195.21431839070533</v>
      </c>
      <c r="C51" s="2">
        <v>-0.4167252060103408</v>
      </c>
    </row>
    <row r="52" spans="1:3" x14ac:dyDescent="0.3">
      <c r="A52" s="2">
        <v>27</v>
      </c>
      <c r="B52" s="2">
        <v>197.03349871330062</v>
      </c>
      <c r="C52" s="2">
        <v>0.37096554981138752</v>
      </c>
    </row>
    <row r="53" spans="1:3" x14ac:dyDescent="0.3">
      <c r="A53" s="2">
        <v>28</v>
      </c>
      <c r="B53" s="2">
        <v>194.62182526436035</v>
      </c>
      <c r="C53" s="2">
        <v>0.53350025801563561</v>
      </c>
    </row>
    <row r="54" spans="1:3" x14ac:dyDescent="0.3">
      <c r="A54" s="2">
        <v>29</v>
      </c>
      <c r="B54" s="2">
        <v>196.72819368282245</v>
      </c>
      <c r="C54" s="2">
        <v>0.5095389994545485</v>
      </c>
    </row>
    <row r="55" spans="1:3" x14ac:dyDescent="0.3">
      <c r="A55" s="2">
        <v>30</v>
      </c>
      <c r="B55" s="2">
        <v>196.11184447043931</v>
      </c>
      <c r="C55" s="2">
        <v>0.12984069399868758</v>
      </c>
    </row>
    <row r="56" spans="1:3" x14ac:dyDescent="0.3">
      <c r="A56" s="2">
        <v>31</v>
      </c>
      <c r="B56" s="2">
        <v>196.49908664242281</v>
      </c>
      <c r="C56" s="2">
        <v>0.3795491378231759</v>
      </c>
    </row>
    <row r="57" spans="1:3" x14ac:dyDescent="0.3">
      <c r="A57" s="2">
        <v>32</v>
      </c>
      <c r="B57" s="2">
        <v>195.68351567875368</v>
      </c>
      <c r="C57" s="2">
        <v>0.6086560330983275</v>
      </c>
    </row>
    <row r="58" spans="1:3" x14ac:dyDescent="0.3">
      <c r="A58" s="2">
        <v>33</v>
      </c>
      <c r="B58" s="2">
        <v>195.07412008190576</v>
      </c>
      <c r="C58" s="2">
        <v>0.19725556252325305</v>
      </c>
    </row>
    <row r="59" spans="1:3" x14ac:dyDescent="0.3">
      <c r="A59" s="2">
        <v>34</v>
      </c>
      <c r="B59" s="2">
        <v>195.31593932567858</v>
      </c>
      <c r="C59" s="2">
        <v>-2.4104720491578746E-2</v>
      </c>
    </row>
    <row r="60" spans="1:3" x14ac:dyDescent="0.3">
      <c r="A60" s="2">
        <v>35</v>
      </c>
      <c r="B60" s="2">
        <v>195.82083670639383</v>
      </c>
      <c r="C60" s="2">
        <v>-0.1616300485338229</v>
      </c>
    </row>
    <row r="61" spans="1:3" x14ac:dyDescent="0.3">
      <c r="A61" s="2">
        <v>36</v>
      </c>
      <c r="B61" s="2">
        <v>195.56642648261979</v>
      </c>
      <c r="C61" s="2">
        <v>0.40094801858219853</v>
      </c>
    </row>
    <row r="62" spans="1:3" x14ac:dyDescent="0.3">
      <c r="A62" s="2">
        <v>37</v>
      </c>
      <c r="B62" s="2">
        <v>196.05174732391342</v>
      </c>
      <c r="C62" s="2">
        <v>6.2150866322582488E-2</v>
      </c>
    </row>
    <row r="63" spans="1:3" x14ac:dyDescent="0.3">
      <c r="A63" s="2">
        <v>38</v>
      </c>
      <c r="B63" s="2">
        <v>195.74293923509603</v>
      </c>
      <c r="C63" s="2">
        <v>0.1962032989629563</v>
      </c>
    </row>
    <row r="64" spans="1:3" x14ac:dyDescent="0.3">
      <c r="A64" s="2">
        <v>39</v>
      </c>
      <c r="B64" s="2">
        <v>195.2880355021349</v>
      </c>
      <c r="C64" s="2">
        <v>-0.34949620878589371</v>
      </c>
    </row>
    <row r="65" spans="1:3" x14ac:dyDescent="0.3">
      <c r="A65" s="2">
        <v>40</v>
      </c>
      <c r="B65" s="2">
        <v>195.03082050215849</v>
      </c>
      <c r="C65" s="2">
        <v>-0.33914433866149807</v>
      </c>
    </row>
    <row r="66" spans="1:3" x14ac:dyDescent="0.3">
      <c r="A66" s="2">
        <v>41</v>
      </c>
      <c r="B66" s="2">
        <v>195.6586284146382</v>
      </c>
      <c r="C66" s="2">
        <v>-0.33682400597021456</v>
      </c>
    </row>
    <row r="67" spans="1:3" x14ac:dyDescent="0.3">
      <c r="A67" s="2">
        <v>42</v>
      </c>
      <c r="B67" s="2">
        <v>195.61362410528173</v>
      </c>
      <c r="C67" s="2">
        <v>0.81897071119226439</v>
      </c>
    </row>
    <row r="68" spans="1:3" x14ac:dyDescent="0.3">
      <c r="A68" s="2">
        <v>43</v>
      </c>
      <c r="B68" s="2">
        <v>196.97316433258757</v>
      </c>
      <c r="C68" s="2">
        <v>-0.21424029654656351</v>
      </c>
    </row>
    <row r="69" spans="1:3" x14ac:dyDescent="0.3">
      <c r="A69" s="2">
        <v>44</v>
      </c>
      <c r="B69" s="2">
        <v>195.89784547066225</v>
      </c>
      <c r="C69" s="2">
        <v>5.2317124027752016E-2</v>
      </c>
    </row>
    <row r="70" spans="1:3" x14ac:dyDescent="0.3">
      <c r="A70" s="2">
        <v>45</v>
      </c>
      <c r="B70" s="2">
        <v>194.83358632105791</v>
      </c>
      <c r="C70" s="2">
        <v>-0.29933568344290507</v>
      </c>
    </row>
    <row r="71" spans="1:3" x14ac:dyDescent="0.3">
      <c r="A71" s="2">
        <v>46</v>
      </c>
      <c r="B71" s="2">
        <v>194.67876107748776</v>
      </c>
      <c r="C71" s="2">
        <v>0.8155759648512344</v>
      </c>
    </row>
    <row r="72" spans="1:3" x14ac:dyDescent="0.3">
      <c r="A72" s="2">
        <v>47</v>
      </c>
      <c r="B72" s="2">
        <v>198.01176909980424</v>
      </c>
      <c r="C72" s="2">
        <v>9.104272222975851E-2</v>
      </c>
    </row>
    <row r="73" spans="1:3" x14ac:dyDescent="0.3">
      <c r="A73" s="2">
        <v>48</v>
      </c>
      <c r="B73" s="2">
        <v>195.91920649397005</v>
      </c>
      <c r="C73" s="2">
        <v>-0.53025050628303916</v>
      </c>
    </row>
    <row r="74" spans="1:3" x14ac:dyDescent="0.3">
      <c r="A74" s="2">
        <v>49</v>
      </c>
      <c r="B74" s="2">
        <v>197.49437663765968</v>
      </c>
      <c r="C74" s="2">
        <v>-0.36124189496567283</v>
      </c>
    </row>
    <row r="75" spans="1:3" x14ac:dyDescent="0.3">
      <c r="A75" s="2">
        <v>50</v>
      </c>
      <c r="B75" s="2">
        <v>197.92732827176752</v>
      </c>
      <c r="C75" s="2">
        <v>0.40726016035446833</v>
      </c>
    </row>
    <row r="76" spans="1:3" x14ac:dyDescent="0.3">
      <c r="A76" s="2">
        <v>51</v>
      </c>
      <c r="B76" s="2">
        <v>194.6187431140026</v>
      </c>
      <c r="C76" s="2">
        <v>1.2066589126804104</v>
      </c>
    </row>
    <row r="77" spans="1:3" x14ac:dyDescent="0.3">
      <c r="A77" s="2">
        <v>52</v>
      </c>
      <c r="B77" s="2">
        <v>195.48968185960311</v>
      </c>
      <c r="C77" s="2">
        <v>-0.15792724370811584</v>
      </c>
    </row>
    <row r="78" spans="1:3" x14ac:dyDescent="0.3">
      <c r="A78" s="2">
        <v>53</v>
      </c>
      <c r="B78" s="2">
        <v>195.76594180730439</v>
      </c>
      <c r="C78" s="2">
        <v>0.21128304858160618</v>
      </c>
    </row>
    <row r="79" spans="1:3" x14ac:dyDescent="0.3">
      <c r="A79" s="2">
        <v>54</v>
      </c>
      <c r="B79" s="2">
        <v>196.02286718088754</v>
      </c>
      <c r="C79" s="2">
        <v>0.10108096281746271</v>
      </c>
    </row>
    <row r="80" spans="1:3" x14ac:dyDescent="0.3">
      <c r="A80" s="2">
        <v>55</v>
      </c>
      <c r="B80" s="2">
        <v>194.95797490315238</v>
      </c>
      <c r="C80" s="2">
        <v>-5.9321468977373115E-2</v>
      </c>
    </row>
    <row r="81" spans="1:3" x14ac:dyDescent="0.3">
      <c r="A81" s="2">
        <v>56</v>
      </c>
      <c r="B81" s="2">
        <v>196.95766226394977</v>
      </c>
      <c r="C81" s="2">
        <v>0.12815101194922818</v>
      </c>
    </row>
    <row r="82" spans="1:3" x14ac:dyDescent="0.3">
      <c r="A82" s="2">
        <v>57</v>
      </c>
      <c r="B82" s="2">
        <v>195.85105642953766</v>
      </c>
      <c r="C82" s="2">
        <v>-0.62759758037665847</v>
      </c>
    </row>
    <row r="83" spans="1:3" x14ac:dyDescent="0.3">
      <c r="A83" s="2">
        <v>58</v>
      </c>
      <c r="B83" s="2">
        <v>195.16890728396115</v>
      </c>
      <c r="C83" s="2">
        <v>1.1812496929548502</v>
      </c>
    </row>
    <row r="84" spans="1:3" x14ac:dyDescent="0.3">
      <c r="A84" s="2">
        <v>59</v>
      </c>
      <c r="B84" s="2">
        <v>194.74117678097974</v>
      </c>
      <c r="C84" s="2">
        <v>0.82692276912626994</v>
      </c>
    </row>
    <row r="85" spans="1:3" x14ac:dyDescent="0.3">
      <c r="A85" s="2">
        <v>60</v>
      </c>
      <c r="B85" s="2">
        <v>195.76046739706874</v>
      </c>
      <c r="C85" s="2">
        <v>-0.34226511131674897</v>
      </c>
    </row>
    <row r="86" spans="1:3" x14ac:dyDescent="0.3">
      <c r="A86" s="2">
        <v>61</v>
      </c>
      <c r="B86" s="2">
        <v>195.52427089440818</v>
      </c>
      <c r="C86" s="2">
        <v>9.6166558293816706E-2</v>
      </c>
    </row>
    <row r="87" spans="1:3" x14ac:dyDescent="0.3">
      <c r="A87" s="2">
        <v>62</v>
      </c>
      <c r="B87" s="2">
        <v>195.5793382643777</v>
      </c>
      <c r="C87" s="2">
        <v>-0.38929973191670797</v>
      </c>
    </row>
    <row r="88" spans="1:3" x14ac:dyDescent="0.3">
      <c r="A88" s="2">
        <v>63</v>
      </c>
      <c r="B88" s="2">
        <v>196.11870258887743</v>
      </c>
      <c r="C88" s="2">
        <v>-0.43682265101242024</v>
      </c>
    </row>
    <row r="89" spans="1:3" x14ac:dyDescent="0.3">
      <c r="A89" s="2">
        <v>64</v>
      </c>
      <c r="B89" s="2">
        <v>195.00045147003706</v>
      </c>
      <c r="C89" s="2">
        <v>1.0996492593799303</v>
      </c>
    </row>
    <row r="90" spans="1:3" x14ac:dyDescent="0.3">
      <c r="A90" s="2">
        <v>65</v>
      </c>
      <c r="B90" s="2">
        <v>196.22139362932865</v>
      </c>
      <c r="C90" s="2">
        <v>0.16825025702934227</v>
      </c>
    </row>
    <row r="91" spans="1:3" x14ac:dyDescent="0.3">
      <c r="A91" s="2">
        <v>66</v>
      </c>
      <c r="B91" s="2">
        <v>196.80160338332399</v>
      </c>
      <c r="C91" s="2">
        <v>-0.49458775314599279</v>
      </c>
    </row>
    <row r="92" spans="1:3" x14ac:dyDescent="0.3">
      <c r="A92" s="2">
        <v>67</v>
      </c>
      <c r="B92" s="2">
        <v>195.90635124565449</v>
      </c>
      <c r="C92" s="2">
        <v>-0.63750281599948266</v>
      </c>
    </row>
    <row r="93" spans="1:3" x14ac:dyDescent="0.3">
      <c r="A93" s="2">
        <v>68</v>
      </c>
      <c r="B93" s="2">
        <v>195.55839682806791</v>
      </c>
      <c r="C93" s="2">
        <v>-1.2100580779589052</v>
      </c>
    </row>
    <row r="94" spans="1:3" x14ac:dyDescent="0.3">
      <c r="A94" s="2">
        <v>69</v>
      </c>
      <c r="B94" s="2">
        <v>197.00519712401285</v>
      </c>
      <c r="C94" s="2">
        <v>-0.22758575407684134</v>
      </c>
    </row>
    <row r="95" spans="1:3" x14ac:dyDescent="0.3">
      <c r="A95" s="2">
        <v>70</v>
      </c>
      <c r="B95" s="2">
        <v>195.40529759008612</v>
      </c>
      <c r="C95" s="2">
        <v>0.94695590757189052</v>
      </c>
    </row>
    <row r="96" spans="1:3" x14ac:dyDescent="0.3">
      <c r="A96" s="2">
        <v>71</v>
      </c>
      <c r="B96" s="2">
        <v>197.4439439225302</v>
      </c>
      <c r="C96" s="2">
        <v>1.5964436582518147</v>
      </c>
    </row>
    <row r="97" spans="1:3" x14ac:dyDescent="0.3">
      <c r="A97" s="2">
        <v>72</v>
      </c>
      <c r="B97" s="2">
        <v>196.12303760524176</v>
      </c>
      <c r="C97" s="2">
        <v>-0.23995919565075496</v>
      </c>
    </row>
    <row r="98" spans="1:3" x14ac:dyDescent="0.3">
      <c r="A98" s="2">
        <v>73</v>
      </c>
      <c r="B98" s="2">
        <v>195.45067148829492</v>
      </c>
      <c r="C98" s="2">
        <v>-0.82469837424591219</v>
      </c>
    </row>
    <row r="99" spans="1:3" x14ac:dyDescent="0.3">
      <c r="A99" s="2">
        <v>74</v>
      </c>
      <c r="B99" s="2">
        <v>196.37080746954672</v>
      </c>
      <c r="C99" s="2">
        <v>-8.7109814677148734E-3</v>
      </c>
    </row>
    <row r="100" spans="1:3" x14ac:dyDescent="0.3">
      <c r="A100" s="2">
        <v>75</v>
      </c>
      <c r="B100" s="2">
        <v>194.64483644683585</v>
      </c>
      <c r="C100" s="2">
        <v>0.63701789792415298</v>
      </c>
    </row>
    <row r="101" spans="1:3" x14ac:dyDescent="0.3">
      <c r="A101" s="2">
        <v>76</v>
      </c>
      <c r="B101" s="2">
        <v>197.31932539282531</v>
      </c>
      <c r="C101" s="2">
        <v>-0.29535701439931472</v>
      </c>
    </row>
    <row r="102" spans="1:3" x14ac:dyDescent="0.3">
      <c r="A102" s="2">
        <v>77</v>
      </c>
      <c r="B102" s="2">
        <v>195.41318742686408</v>
      </c>
      <c r="C102" s="2">
        <v>0.19032527950591316</v>
      </c>
    </row>
    <row r="103" spans="1:3" x14ac:dyDescent="0.3">
      <c r="A103" s="2">
        <v>78</v>
      </c>
      <c r="B103" s="2">
        <v>195.74652679363243</v>
      </c>
      <c r="C103" s="2">
        <v>0.71152424071055975</v>
      </c>
    </row>
    <row r="104" spans="1:3" x14ac:dyDescent="0.3">
      <c r="A104" s="2">
        <v>79</v>
      </c>
      <c r="B104" s="2">
        <v>195.10323593759566</v>
      </c>
      <c r="C104" s="2">
        <v>0.65928274874335102</v>
      </c>
    </row>
    <row r="105" spans="1:3" x14ac:dyDescent="0.3">
      <c r="A105" s="2">
        <v>80</v>
      </c>
      <c r="B105" s="2">
        <v>196.5797937701571</v>
      </c>
      <c r="C105" s="2">
        <v>2.462904175189351E-2</v>
      </c>
    </row>
    <row r="106" spans="1:3" x14ac:dyDescent="0.3">
      <c r="A106" s="2">
        <v>81</v>
      </c>
      <c r="B106" s="2">
        <v>196.55858063033386</v>
      </c>
      <c r="C106" s="2">
        <v>0.78571489412013307</v>
      </c>
    </row>
    <row r="107" spans="1:3" x14ac:dyDescent="0.3">
      <c r="A107" s="2">
        <v>82</v>
      </c>
      <c r="B107" s="2">
        <v>195.86155954560667</v>
      </c>
      <c r="C107" s="2">
        <v>-1.1289660820406766</v>
      </c>
    </row>
    <row r="108" spans="1:3" x14ac:dyDescent="0.3">
      <c r="A108" s="2">
        <v>83</v>
      </c>
      <c r="B108" s="2">
        <v>197.83565374473875</v>
      </c>
      <c r="C108" s="2">
        <v>0.9363327076102621</v>
      </c>
    </row>
    <row r="109" spans="1:3" x14ac:dyDescent="0.3">
      <c r="A109" s="2">
        <v>84</v>
      </c>
      <c r="B109" s="2">
        <v>196.74606414199829</v>
      </c>
      <c r="C109" s="2">
        <v>2.4363197697709893E-2</v>
      </c>
    </row>
    <row r="110" spans="1:3" x14ac:dyDescent="0.3">
      <c r="A110" s="2">
        <v>85</v>
      </c>
      <c r="B110" s="2">
        <v>194.46477734033564</v>
      </c>
      <c r="C110" s="2">
        <v>-1.2887397455506573</v>
      </c>
    </row>
    <row r="111" spans="1:3" x14ac:dyDescent="0.3">
      <c r="A111" s="2">
        <v>86</v>
      </c>
      <c r="B111" s="2">
        <v>196.63172399570533</v>
      </c>
      <c r="C111" s="2">
        <v>-0.72514327980633198</v>
      </c>
    </row>
    <row r="112" spans="1:3" x14ac:dyDescent="0.3">
      <c r="A112" s="2">
        <v>87</v>
      </c>
      <c r="B112" s="2">
        <v>198.04832737091112</v>
      </c>
      <c r="C112" s="2">
        <v>-0.63188802353013784</v>
      </c>
    </row>
    <row r="113" spans="1:3" x14ac:dyDescent="0.3">
      <c r="A113" s="2">
        <v>88</v>
      </c>
      <c r="B113" s="2">
        <v>194.87305451381414</v>
      </c>
      <c r="C113" s="2">
        <v>0.18089752237585799</v>
      </c>
    </row>
    <row r="114" spans="1:3" x14ac:dyDescent="0.3">
      <c r="A114" s="2">
        <v>89</v>
      </c>
      <c r="B114" s="2">
        <v>197.17912885805808</v>
      </c>
      <c r="C114" s="2">
        <v>-0.94125362646306598</v>
      </c>
    </row>
    <row r="115" spans="1:3" x14ac:dyDescent="0.3">
      <c r="A115" s="2">
        <v>90</v>
      </c>
      <c r="B115" s="2">
        <v>195.73010463228434</v>
      </c>
      <c r="C115" s="2">
        <v>-0.22087373188932702</v>
      </c>
    </row>
    <row r="116" spans="1:3" x14ac:dyDescent="0.3">
      <c r="A116" s="2">
        <v>91</v>
      </c>
      <c r="B116" s="2">
        <v>195.74047003242271</v>
      </c>
      <c r="C116" s="2">
        <v>1.1855217093672934</v>
      </c>
    </row>
    <row r="117" spans="1:3" x14ac:dyDescent="0.3">
      <c r="A117" s="2">
        <v>92</v>
      </c>
      <c r="B117" s="2">
        <v>195.7235823207144</v>
      </c>
      <c r="C117" s="2">
        <v>1.2499106467066099</v>
      </c>
    </row>
    <row r="118" spans="1:3" x14ac:dyDescent="0.3">
      <c r="A118" s="2">
        <v>93</v>
      </c>
      <c r="B118" s="2">
        <v>195.43794264681682</v>
      </c>
      <c r="C118" s="2">
        <v>0.36378820945918733</v>
      </c>
    </row>
    <row r="119" spans="1:3" x14ac:dyDescent="0.3">
      <c r="A119" s="2">
        <v>94</v>
      </c>
      <c r="B119" s="2">
        <v>196.19141737407972</v>
      </c>
      <c r="C119" s="2">
        <v>6.2552515956269872E-2</v>
      </c>
    </row>
    <row r="120" spans="1:3" x14ac:dyDescent="0.3">
      <c r="A120" s="2">
        <v>95</v>
      </c>
      <c r="B120" s="2">
        <v>196.63352842282512</v>
      </c>
      <c r="C120" s="2">
        <v>-0.32491278174612148</v>
      </c>
    </row>
    <row r="121" spans="1:3" x14ac:dyDescent="0.3">
      <c r="A121" s="2">
        <v>96</v>
      </c>
      <c r="B121" s="2">
        <v>196.15489127171611</v>
      </c>
      <c r="C121" s="2">
        <v>-1.4967555185521064</v>
      </c>
    </row>
    <row r="122" spans="1:3" x14ac:dyDescent="0.3">
      <c r="A122" s="2">
        <v>97</v>
      </c>
      <c r="B122" s="2">
        <v>196.15440010808538</v>
      </c>
      <c r="C122" s="2">
        <v>0.59894027399062111</v>
      </c>
    </row>
    <row r="123" spans="1:3" x14ac:dyDescent="0.3">
      <c r="A123" s="2">
        <v>98</v>
      </c>
      <c r="B123" s="2">
        <v>196.85943568243849</v>
      </c>
      <c r="C123" s="2">
        <v>-0.52666410770848415</v>
      </c>
    </row>
    <row r="124" spans="1:3" x14ac:dyDescent="0.3">
      <c r="A124" s="2">
        <v>99</v>
      </c>
      <c r="B124" s="2">
        <v>194.17486441436216</v>
      </c>
      <c r="C124" s="2">
        <v>-0.38999393641915958</v>
      </c>
    </row>
    <row r="125" spans="1:3" x14ac:dyDescent="0.3">
      <c r="A125" s="2">
        <v>100</v>
      </c>
      <c r="B125" s="2">
        <v>196.04600393877595</v>
      </c>
      <c r="C125" s="2">
        <v>-2.6447673773958513E-2</v>
      </c>
    </row>
    <row r="126" spans="1:3" x14ac:dyDescent="0.3">
      <c r="A126" s="2">
        <v>101</v>
      </c>
      <c r="B126" s="2">
        <v>195.05417225836146</v>
      </c>
      <c r="C126" s="2">
        <v>0.25156096529553906</v>
      </c>
    </row>
    <row r="127" spans="1:3" x14ac:dyDescent="0.3">
      <c r="A127" s="2">
        <v>102</v>
      </c>
      <c r="B127" s="2">
        <v>195.45223312103306</v>
      </c>
      <c r="C127" s="2">
        <v>-0.12806949567405468</v>
      </c>
    </row>
    <row r="128" spans="1:3" x14ac:dyDescent="0.3">
      <c r="A128" s="2">
        <v>103</v>
      </c>
      <c r="B128" s="2">
        <v>195.36818135559449</v>
      </c>
      <c r="C128" s="2">
        <v>-0.23623529842947733</v>
      </c>
    </row>
    <row r="129" spans="1:3" x14ac:dyDescent="0.3">
      <c r="A129" s="2">
        <v>104</v>
      </c>
      <c r="B129" s="2">
        <v>196.80664988791267</v>
      </c>
      <c r="C129" s="2">
        <v>-0.45055381907067726</v>
      </c>
    </row>
    <row r="130" spans="1:3" x14ac:dyDescent="0.3">
      <c r="A130" s="2">
        <v>105</v>
      </c>
      <c r="B130" s="2">
        <v>197.06455897112454</v>
      </c>
      <c r="C130" s="2">
        <v>-0.76476949375654613</v>
      </c>
    </row>
    <row r="131" spans="1:3" x14ac:dyDescent="0.3">
      <c r="A131" s="2">
        <v>106</v>
      </c>
      <c r="B131" s="2">
        <v>195.52367898526222</v>
      </c>
      <c r="C131" s="2">
        <v>3.331096237576503E-2</v>
      </c>
    </row>
    <row r="132" spans="1:3" x14ac:dyDescent="0.3">
      <c r="A132" s="2">
        <v>107</v>
      </c>
      <c r="B132" s="2">
        <v>195.07408980573979</v>
      </c>
      <c r="C132" s="2">
        <v>-0.46017703756280071</v>
      </c>
    </row>
    <row r="133" spans="1:3" x14ac:dyDescent="0.3">
      <c r="A133" s="2">
        <v>108</v>
      </c>
      <c r="B133" s="2">
        <v>195.37011804705608</v>
      </c>
      <c r="C133" s="2">
        <v>0.36048841428691958</v>
      </c>
    </row>
    <row r="134" spans="1:3" x14ac:dyDescent="0.3">
      <c r="A134" s="2">
        <v>109</v>
      </c>
      <c r="B134" s="2">
        <v>194.81183884142024</v>
      </c>
      <c r="C134" s="2">
        <v>0.13953814957577038</v>
      </c>
    </row>
    <row r="135" spans="1:3" x14ac:dyDescent="0.3">
      <c r="A135" s="2">
        <v>110</v>
      </c>
      <c r="B135" s="2">
        <v>197.1396379440344</v>
      </c>
      <c r="C135" s="2">
        <v>0.35638022681860093</v>
      </c>
    </row>
    <row r="136" spans="1:3" x14ac:dyDescent="0.3">
      <c r="A136" s="2">
        <v>111</v>
      </c>
      <c r="B136" s="2">
        <v>195.17643743895141</v>
      </c>
      <c r="C136" s="2">
        <v>0.46944657056857864</v>
      </c>
    </row>
    <row r="137" spans="1:3" x14ac:dyDescent="0.3">
      <c r="A137" s="2">
        <v>112</v>
      </c>
      <c r="B137" s="2">
        <v>196.08406277828024</v>
      </c>
      <c r="C137" s="2">
        <v>0.88687158861276316</v>
      </c>
    </row>
    <row r="138" spans="1:3" x14ac:dyDescent="0.3">
      <c r="A138" s="2">
        <v>113</v>
      </c>
      <c r="B138" s="2">
        <v>195.4935902297108</v>
      </c>
      <c r="C138" s="2">
        <v>0.47535080898319393</v>
      </c>
    </row>
    <row r="139" spans="1:3" x14ac:dyDescent="0.3">
      <c r="A139" s="2">
        <v>114</v>
      </c>
      <c r="B139" s="2">
        <v>195.39728344039895</v>
      </c>
      <c r="C139" s="2">
        <v>0.76800216522605069</v>
      </c>
    </row>
    <row r="140" spans="1:3" x14ac:dyDescent="0.3">
      <c r="A140" s="2">
        <v>115</v>
      </c>
      <c r="B140" s="2">
        <v>195.17109475675107</v>
      </c>
      <c r="C140" s="2">
        <v>0.54542797082493166</v>
      </c>
    </row>
    <row r="141" spans="1:3" x14ac:dyDescent="0.3">
      <c r="A141" s="2">
        <v>116</v>
      </c>
      <c r="B141" s="2">
        <v>195.45457977254401</v>
      </c>
      <c r="C141" s="2">
        <v>-0.24848611620501515</v>
      </c>
    </row>
    <row r="142" spans="1:3" x14ac:dyDescent="0.3">
      <c r="A142" s="2">
        <v>117</v>
      </c>
      <c r="B142" s="2">
        <v>195.29310440375204</v>
      </c>
      <c r="C142" s="2">
        <v>0.35839663768797436</v>
      </c>
    </row>
    <row r="143" spans="1:3" x14ac:dyDescent="0.3">
      <c r="A143" s="2">
        <v>118</v>
      </c>
      <c r="B143" s="2">
        <v>196.21848877574604</v>
      </c>
      <c r="C143" s="2">
        <v>0.53500701548296092</v>
      </c>
    </row>
    <row r="144" spans="1:3" x14ac:dyDescent="0.3">
      <c r="A144" s="2">
        <v>119</v>
      </c>
      <c r="B144" s="2">
        <v>195.29787941769087</v>
      </c>
      <c r="C144" s="2">
        <v>0.22394641522112124</v>
      </c>
    </row>
    <row r="145" spans="1:3" x14ac:dyDescent="0.3">
      <c r="A145" s="2">
        <v>120</v>
      </c>
      <c r="B145" s="2">
        <v>194.62840170178589</v>
      </c>
      <c r="C145" s="2">
        <v>0.1367282310081066</v>
      </c>
    </row>
    <row r="146" spans="1:3" x14ac:dyDescent="0.3">
      <c r="A146" s="2">
        <v>121</v>
      </c>
      <c r="B146" s="2">
        <v>195.90209724401672</v>
      </c>
      <c r="C146" s="2">
        <v>0.13531408756827545</v>
      </c>
    </row>
    <row r="147" spans="1:3" x14ac:dyDescent="0.3">
      <c r="A147" s="2">
        <v>122</v>
      </c>
      <c r="B147" s="2">
        <v>194.79162235895777</v>
      </c>
      <c r="C147" s="2">
        <v>0.48677773114621914</v>
      </c>
    </row>
    <row r="148" spans="1:3" x14ac:dyDescent="0.3">
      <c r="A148" s="2">
        <v>123</v>
      </c>
      <c r="B148" s="2">
        <v>195.89017898464613</v>
      </c>
      <c r="C148" s="2">
        <v>-0.60401745867113732</v>
      </c>
    </row>
    <row r="149" spans="1:3" x14ac:dyDescent="0.3">
      <c r="A149" s="2">
        <v>124</v>
      </c>
      <c r="B149" s="2">
        <v>196.09336324908557</v>
      </c>
      <c r="C149" s="2">
        <v>-8.1548544665565714E-2</v>
      </c>
    </row>
    <row r="150" spans="1:3" x14ac:dyDescent="0.3">
      <c r="A150" s="2">
        <v>125</v>
      </c>
      <c r="B150" s="2">
        <v>195.11575474757845</v>
      </c>
      <c r="C150" s="2">
        <v>-0.19102658802046335</v>
      </c>
    </row>
    <row r="151" spans="1:3" x14ac:dyDescent="0.3">
      <c r="A151" s="2">
        <v>126</v>
      </c>
      <c r="B151" s="2">
        <v>196.57335213132123</v>
      </c>
      <c r="C151" s="2">
        <v>-8.580936127231098E-3</v>
      </c>
    </row>
    <row r="152" spans="1:3" x14ac:dyDescent="0.3">
      <c r="A152" s="2">
        <v>127</v>
      </c>
      <c r="B152" s="2">
        <v>195.50924752389673</v>
      </c>
      <c r="C152" s="2">
        <v>8.5648312306261687E-2</v>
      </c>
    </row>
    <row r="153" spans="1:3" x14ac:dyDescent="0.3">
      <c r="A153" s="2">
        <v>128</v>
      </c>
      <c r="B153" s="2">
        <v>195.88269394041401</v>
      </c>
      <c r="C153" s="2">
        <v>-0.1493651686490125</v>
      </c>
    </row>
    <row r="154" spans="1:3" x14ac:dyDescent="0.3">
      <c r="A154" s="2">
        <v>129</v>
      </c>
      <c r="B154" s="2">
        <v>195.46766917173784</v>
      </c>
      <c r="C154" s="2">
        <v>0.1815201147871619</v>
      </c>
    </row>
    <row r="155" spans="1:3" x14ac:dyDescent="0.3">
      <c r="A155" s="2">
        <v>130</v>
      </c>
      <c r="B155" s="2">
        <v>197.98931909790349</v>
      </c>
      <c r="C155" s="2">
        <v>-0.78425665910847897</v>
      </c>
    </row>
    <row r="156" spans="1:3" x14ac:dyDescent="0.3">
      <c r="A156" s="2">
        <v>131</v>
      </c>
      <c r="B156" s="2">
        <v>195.37992668718752</v>
      </c>
      <c r="C156" s="2">
        <v>-0.88924666489151605</v>
      </c>
    </row>
    <row r="157" spans="1:3" x14ac:dyDescent="0.3">
      <c r="A157" s="2">
        <v>132</v>
      </c>
      <c r="B157" s="2">
        <v>195.90407686881321</v>
      </c>
      <c r="C157" s="2">
        <v>0.68488984592980273</v>
      </c>
    </row>
    <row r="158" spans="1:3" x14ac:dyDescent="0.3">
      <c r="A158" s="2">
        <v>133</v>
      </c>
      <c r="B158" s="2">
        <v>196.45758426665978</v>
      </c>
      <c r="C158" s="2">
        <v>-0.50294387624879278</v>
      </c>
    </row>
    <row r="159" spans="1:3" x14ac:dyDescent="0.3">
      <c r="A159" s="2">
        <v>134</v>
      </c>
      <c r="B159" s="2">
        <v>196.33351844694454</v>
      </c>
      <c r="C159" s="2">
        <v>0.1057033521244648</v>
      </c>
    </row>
    <row r="160" spans="1:3" x14ac:dyDescent="0.3">
      <c r="A160" s="2">
        <v>135</v>
      </c>
      <c r="B160" s="2">
        <v>195.85297002546031</v>
      </c>
      <c r="C160" s="2">
        <v>1.2363900743146985</v>
      </c>
    </row>
    <row r="161" spans="1:3" x14ac:dyDescent="0.3">
      <c r="A161" s="2">
        <v>136</v>
      </c>
      <c r="B161" s="2">
        <v>196.96891280596793</v>
      </c>
      <c r="C161" s="2">
        <v>0.86759546658805675</v>
      </c>
    </row>
    <row r="162" spans="1:3" x14ac:dyDescent="0.3">
      <c r="A162" s="2">
        <v>137</v>
      </c>
      <c r="B162" s="2">
        <v>196.17758873467042</v>
      </c>
      <c r="C162" s="2">
        <v>0.35884650640957716</v>
      </c>
    </row>
    <row r="163" spans="1:3" x14ac:dyDescent="0.3">
      <c r="A163" s="2">
        <v>138</v>
      </c>
      <c r="B163" s="2">
        <v>196.47599300172283</v>
      </c>
      <c r="C163" s="2">
        <v>-0.26461219208283637</v>
      </c>
    </row>
    <row r="164" spans="1:3" x14ac:dyDescent="0.3">
      <c r="A164" s="2">
        <v>139</v>
      </c>
      <c r="B164" s="2">
        <v>195.61567957424745</v>
      </c>
      <c r="C164" s="2">
        <v>-0.56920611748145689</v>
      </c>
    </row>
    <row r="165" spans="1:3" x14ac:dyDescent="0.3">
      <c r="A165" s="2">
        <v>140</v>
      </c>
      <c r="B165" s="2">
        <v>197.29922453559072</v>
      </c>
      <c r="C165" s="2">
        <v>0.64523734308227176</v>
      </c>
    </row>
    <row r="166" spans="1:3" x14ac:dyDescent="0.3">
      <c r="A166" s="2">
        <v>141</v>
      </c>
      <c r="B166" s="2">
        <v>196.7880443199449</v>
      </c>
      <c r="C166" s="2">
        <v>2.2565298613102414E-2</v>
      </c>
    </row>
    <row r="167" spans="1:3" x14ac:dyDescent="0.3">
      <c r="A167" s="2">
        <v>142</v>
      </c>
      <c r="B167" s="2">
        <v>195.17283670196085</v>
      </c>
      <c r="C167" s="2">
        <v>1.2420663863981645</v>
      </c>
    </row>
    <row r="168" spans="1:3" x14ac:dyDescent="0.3">
      <c r="A168" s="2">
        <v>143</v>
      </c>
      <c r="B168" s="2">
        <v>196.49769470180658</v>
      </c>
      <c r="C168" s="2">
        <v>0.45382807984341866</v>
      </c>
    </row>
    <row r="169" spans="1:3" x14ac:dyDescent="0.3">
      <c r="A169" s="2">
        <v>144</v>
      </c>
      <c r="B169" s="2">
        <v>197.18405891316863</v>
      </c>
      <c r="C169" s="2">
        <v>-1.3442022329716394</v>
      </c>
    </row>
    <row r="170" spans="1:3" x14ac:dyDescent="0.3">
      <c r="A170" s="2">
        <v>145</v>
      </c>
      <c r="B170" s="2">
        <v>195.83164310531089</v>
      </c>
      <c r="C170" s="2">
        <v>-1.1690199075448788</v>
      </c>
    </row>
    <row r="171" spans="1:3" x14ac:dyDescent="0.3">
      <c r="A171" s="2">
        <v>146</v>
      </c>
      <c r="B171" s="2">
        <v>195.95507473148115</v>
      </c>
      <c r="C171" s="2">
        <v>0.43386462828385675</v>
      </c>
    </row>
    <row r="172" spans="1:3" x14ac:dyDescent="0.3">
      <c r="A172" s="2">
        <v>147</v>
      </c>
      <c r="B172" s="2">
        <v>195.6732789055352</v>
      </c>
      <c r="C172" s="2">
        <v>4.9806854927794575E-2</v>
      </c>
    </row>
    <row r="173" spans="1:3" x14ac:dyDescent="0.3">
      <c r="A173" s="2">
        <v>148</v>
      </c>
      <c r="B173" s="2">
        <v>196.85703565573601</v>
      </c>
      <c r="C173" s="2">
        <v>-0.74631443168399869</v>
      </c>
    </row>
    <row r="174" spans="1:3" x14ac:dyDescent="0.3">
      <c r="A174" s="2">
        <v>149</v>
      </c>
      <c r="B174" s="2">
        <v>196.45089101315176</v>
      </c>
      <c r="C174" s="2">
        <v>-0.43381964144177232</v>
      </c>
    </row>
    <row r="175" spans="1:3" x14ac:dyDescent="0.3">
      <c r="A175" s="2">
        <v>150</v>
      </c>
      <c r="B175" s="2">
        <v>197.4381849635696</v>
      </c>
      <c r="C175" s="2">
        <v>-7.0731335825598762E-2</v>
      </c>
    </row>
    <row r="176" spans="1:3" x14ac:dyDescent="0.3">
      <c r="A176" s="2">
        <v>151</v>
      </c>
      <c r="B176" s="2">
        <v>195.89547392509954</v>
      </c>
      <c r="C176" s="2">
        <v>0.21353571196146959</v>
      </c>
    </row>
    <row r="177" spans="1:3" x14ac:dyDescent="0.3">
      <c r="A177" s="2">
        <v>152</v>
      </c>
      <c r="B177" s="2">
        <v>194.4983626737216</v>
      </c>
      <c r="C177" s="2">
        <v>-0.17550229260959327</v>
      </c>
    </row>
    <row r="178" spans="1:3" x14ac:dyDescent="0.3">
      <c r="A178" s="2">
        <v>153</v>
      </c>
      <c r="B178" s="2">
        <v>196.76104295658493</v>
      </c>
      <c r="C178" s="2">
        <v>-0.30127004287993486</v>
      </c>
    </row>
    <row r="179" spans="1:3" x14ac:dyDescent="0.3">
      <c r="A179" s="2">
        <v>154</v>
      </c>
      <c r="B179" s="2">
        <v>196.7232074174851</v>
      </c>
      <c r="C179" s="2">
        <v>0.49602177062089936</v>
      </c>
    </row>
    <row r="180" spans="1:3" x14ac:dyDescent="0.3">
      <c r="A180" s="2">
        <v>155</v>
      </c>
      <c r="B180" s="2">
        <v>196.88241654218061</v>
      </c>
      <c r="C180" s="2">
        <v>0.63360076287938227</v>
      </c>
    </row>
    <row r="181" spans="1:3" x14ac:dyDescent="0.3">
      <c r="A181" s="2">
        <v>156</v>
      </c>
      <c r="B181" s="2">
        <v>197.45892242949475</v>
      </c>
      <c r="C181" s="2">
        <v>0.5413217686132441</v>
      </c>
    </row>
    <row r="182" spans="1:3" x14ac:dyDescent="0.3">
      <c r="A182" s="2">
        <v>157</v>
      </c>
      <c r="B182" s="2">
        <v>195.99589640641474</v>
      </c>
      <c r="C182" s="2">
        <v>-0.98901793269874361</v>
      </c>
    </row>
    <row r="183" spans="1:3" x14ac:dyDescent="0.3">
      <c r="A183" s="2">
        <v>158</v>
      </c>
      <c r="B183" s="2">
        <v>194.48463283996543</v>
      </c>
      <c r="C183" s="2">
        <v>0.1323122016025593</v>
      </c>
    </row>
    <row r="184" spans="1:3" x14ac:dyDescent="0.3">
      <c r="A184" s="2">
        <v>159</v>
      </c>
      <c r="B184" s="2">
        <v>197.02159272508499</v>
      </c>
      <c r="C184" s="2">
        <v>-0.38593165343297642</v>
      </c>
    </row>
    <row r="185" spans="1:3" x14ac:dyDescent="0.3">
      <c r="A185" s="2">
        <v>160</v>
      </c>
      <c r="B185" s="2">
        <v>195.02951456664812</v>
      </c>
      <c r="C185" s="2">
        <v>0.34799441821687083</v>
      </c>
    </row>
    <row r="186" spans="1:3" x14ac:dyDescent="0.3">
      <c r="A186" s="2">
        <v>161</v>
      </c>
      <c r="B186" s="2">
        <v>194.89462976281453</v>
      </c>
      <c r="C186" s="2">
        <v>0.51211256936846894</v>
      </c>
    </row>
    <row r="187" spans="1:3" x14ac:dyDescent="0.3">
      <c r="A187" s="2">
        <v>162</v>
      </c>
      <c r="B187" s="2">
        <v>196.93053176378723</v>
      </c>
      <c r="C187" s="2">
        <v>-0.51419043675221587</v>
      </c>
    </row>
    <row r="188" spans="1:3" x14ac:dyDescent="0.3">
      <c r="A188" s="2">
        <v>163</v>
      </c>
      <c r="B188" s="2">
        <v>197.31562347428593</v>
      </c>
      <c r="C188" s="2">
        <v>-7.1834230641940167E-2</v>
      </c>
    </row>
    <row r="189" spans="1:3" x14ac:dyDescent="0.3">
      <c r="A189" s="2">
        <v>164</v>
      </c>
      <c r="B189" s="2">
        <v>196.0657856297002</v>
      </c>
      <c r="C189" s="2">
        <v>0.37239835977680968</v>
      </c>
    </row>
    <row r="190" spans="1:3" x14ac:dyDescent="0.3">
      <c r="A190" s="2">
        <v>165</v>
      </c>
      <c r="B190" s="2">
        <v>197.31288956203682</v>
      </c>
      <c r="C190" s="2">
        <v>0.77338407986317748</v>
      </c>
    </row>
    <row r="191" spans="1:3" x14ac:dyDescent="0.3">
      <c r="A191" s="2">
        <v>166</v>
      </c>
      <c r="B191" s="2">
        <v>194.80730285611273</v>
      </c>
      <c r="C191" s="2">
        <v>0.67096079979228307</v>
      </c>
    </row>
    <row r="192" spans="1:3" x14ac:dyDescent="0.3">
      <c r="A192" s="2">
        <v>167</v>
      </c>
      <c r="B192" s="2">
        <v>197.21354893889603</v>
      </c>
      <c r="C192" s="2">
        <v>-1.0213338591800323</v>
      </c>
    </row>
    <row r="193" spans="1:3" x14ac:dyDescent="0.3">
      <c r="A193" s="2">
        <v>168</v>
      </c>
      <c r="B193" s="2">
        <v>196.81508118212832</v>
      </c>
      <c r="C193" s="2">
        <v>0.33105282729667351</v>
      </c>
    </row>
    <row r="194" spans="1:3" x14ac:dyDescent="0.3">
      <c r="A194" s="2">
        <v>169</v>
      </c>
      <c r="B194" s="2">
        <v>195.66421277570385</v>
      </c>
      <c r="C194" s="2">
        <v>0.56305152934015723</v>
      </c>
    </row>
    <row r="195" spans="1:3" x14ac:dyDescent="0.3">
      <c r="A195" s="2">
        <v>170</v>
      </c>
      <c r="B195" s="2">
        <v>195.60263300631004</v>
      </c>
      <c r="C195" s="2">
        <v>0.7193279304779594</v>
      </c>
    </row>
    <row r="196" spans="1:3" x14ac:dyDescent="0.3">
      <c r="A196" s="2">
        <v>171</v>
      </c>
      <c r="B196" s="2">
        <v>195.96215553919166</v>
      </c>
      <c r="C196" s="2">
        <v>-0.19638230270265922</v>
      </c>
    </row>
    <row r="197" spans="1:3" x14ac:dyDescent="0.3">
      <c r="A197" s="2">
        <v>172</v>
      </c>
      <c r="B197" s="2">
        <v>195.98645237692469</v>
      </c>
      <c r="C197" s="2">
        <v>-0.14870033084770284</v>
      </c>
    </row>
    <row r="198" spans="1:3" x14ac:dyDescent="0.3">
      <c r="A198" s="2">
        <v>173</v>
      </c>
      <c r="B198" s="2">
        <v>195.75129995112093</v>
      </c>
      <c r="C198" s="2">
        <v>0.16447684525607542</v>
      </c>
    </row>
    <row r="199" spans="1:3" x14ac:dyDescent="0.3">
      <c r="A199" s="2">
        <v>174</v>
      </c>
      <c r="B199" s="2">
        <v>196.5336192766363</v>
      </c>
      <c r="C199" s="2">
        <v>-0.86706872542430347</v>
      </c>
    </row>
    <row r="200" spans="1:3" x14ac:dyDescent="0.3">
      <c r="A200" s="2">
        <v>175</v>
      </c>
      <c r="B200" s="2">
        <v>197.47886002328309</v>
      </c>
      <c r="C200" s="2">
        <v>0.1164403780219061</v>
      </c>
    </row>
    <row r="201" spans="1:3" x14ac:dyDescent="0.3">
      <c r="A201" s="2">
        <v>176</v>
      </c>
      <c r="B201" s="2">
        <v>193.85887410458187</v>
      </c>
      <c r="C201" s="2">
        <v>-0.39343751453486675</v>
      </c>
    </row>
    <row r="202" spans="1:3" x14ac:dyDescent="0.3">
      <c r="A202" s="2">
        <v>177</v>
      </c>
      <c r="B202" s="2">
        <v>196.56107706754008</v>
      </c>
      <c r="C202" s="2">
        <v>0.61755798366093018</v>
      </c>
    </row>
    <row r="203" spans="1:3" x14ac:dyDescent="0.3">
      <c r="A203" s="2">
        <v>178</v>
      </c>
      <c r="B203" s="2">
        <v>196.44450349312476</v>
      </c>
      <c r="C203" s="2">
        <v>-0.69610052470974892</v>
      </c>
    </row>
    <row r="204" spans="1:3" x14ac:dyDescent="0.3">
      <c r="A204" s="2">
        <v>179</v>
      </c>
      <c r="B204" s="2">
        <v>196.32693181407001</v>
      </c>
      <c r="C204" s="2">
        <v>1.0056312644889829</v>
      </c>
    </row>
    <row r="205" spans="1:3" x14ac:dyDescent="0.3">
      <c r="A205" s="2">
        <v>180</v>
      </c>
      <c r="B205" s="2">
        <v>195.28976095166843</v>
      </c>
      <c r="C205" s="2">
        <v>0.54291834699458263</v>
      </c>
    </row>
    <row r="206" spans="1:3" x14ac:dyDescent="0.3">
      <c r="A206" s="2">
        <v>181</v>
      </c>
      <c r="B206" s="2">
        <v>195.3246595258984</v>
      </c>
      <c r="C206" s="2">
        <v>0.50727997480260001</v>
      </c>
    </row>
    <row r="207" spans="1:3" x14ac:dyDescent="0.3">
      <c r="A207" s="2">
        <v>182</v>
      </c>
      <c r="B207" s="2">
        <v>195.41867841462221</v>
      </c>
      <c r="C207" s="2">
        <v>1.093483265566789</v>
      </c>
    </row>
    <row r="208" spans="1:3" x14ac:dyDescent="0.3">
      <c r="A208" s="2">
        <v>183</v>
      </c>
      <c r="B208" s="2">
        <v>195.73319059656447</v>
      </c>
      <c r="C208" s="2">
        <v>0.93899119855254298</v>
      </c>
    </row>
    <row r="209" spans="1:3" x14ac:dyDescent="0.3">
      <c r="A209" s="2">
        <v>184</v>
      </c>
      <c r="B209" s="2">
        <v>195.87623699804598</v>
      </c>
      <c r="C209" s="2">
        <v>-0.86454078516499067</v>
      </c>
    </row>
    <row r="210" spans="1:3" x14ac:dyDescent="0.3">
      <c r="A210" s="2">
        <v>185</v>
      </c>
      <c r="B210" s="2">
        <v>196.66231316205887</v>
      </c>
      <c r="C210" s="2">
        <v>-1.1630753867378587</v>
      </c>
    </row>
    <row r="211" spans="1:3" x14ac:dyDescent="0.3">
      <c r="A211" s="2">
        <v>186</v>
      </c>
      <c r="B211" s="2">
        <v>196.15827960666911</v>
      </c>
      <c r="C211" s="2">
        <v>0.69115066709187545</v>
      </c>
    </row>
    <row r="212" spans="1:3" x14ac:dyDescent="0.3">
      <c r="A212" s="2">
        <v>187</v>
      </c>
      <c r="B212" s="2">
        <v>197.01259665063495</v>
      </c>
      <c r="C212" s="2">
        <v>0.37489612011006557</v>
      </c>
    </row>
    <row r="213" spans="1:3" x14ac:dyDescent="0.3">
      <c r="A213" s="2">
        <v>188</v>
      </c>
      <c r="B213" s="2">
        <v>196.1695770118873</v>
      </c>
      <c r="C213" s="2">
        <v>-0.6090625964303058</v>
      </c>
    </row>
    <row r="214" spans="1:3" x14ac:dyDescent="0.3">
      <c r="A214" s="2">
        <v>189</v>
      </c>
      <c r="B214" s="2">
        <v>196.11456850930375</v>
      </c>
      <c r="C214" s="2">
        <v>-0.39768107746874648</v>
      </c>
    </row>
    <row r="215" spans="1:3" x14ac:dyDescent="0.3">
      <c r="A215" s="2">
        <v>190</v>
      </c>
      <c r="B215" s="2">
        <v>194.60400765839108</v>
      </c>
      <c r="C215" s="2">
        <v>0.1686344899679284</v>
      </c>
    </row>
    <row r="216" spans="1:3" x14ac:dyDescent="0.3">
      <c r="A216" s="2">
        <v>191</v>
      </c>
      <c r="B216" s="2">
        <v>196.23097289988283</v>
      </c>
      <c r="C216" s="2">
        <v>0.77158250244517035</v>
      </c>
    </row>
    <row r="217" spans="1:3" x14ac:dyDescent="0.3">
      <c r="A217" s="2">
        <v>192</v>
      </c>
      <c r="B217" s="2">
        <v>197.14923112204542</v>
      </c>
      <c r="C217" s="2">
        <v>-0.39441845769741235</v>
      </c>
    </row>
    <row r="218" spans="1:3" x14ac:dyDescent="0.3">
      <c r="A218" s="2">
        <v>193</v>
      </c>
      <c r="B218" s="2">
        <v>195.69982493319816</v>
      </c>
      <c r="C218" s="2">
        <v>-0.60081479025816975</v>
      </c>
    </row>
    <row r="219" spans="1:3" x14ac:dyDescent="0.3">
      <c r="A219" s="2">
        <v>194</v>
      </c>
      <c r="B219" s="2">
        <v>195.89901337940813</v>
      </c>
      <c r="C219" s="2">
        <v>1.9975047085568747</v>
      </c>
    </row>
    <row r="220" spans="1:3" x14ac:dyDescent="0.3">
      <c r="A220" s="2">
        <v>195</v>
      </c>
      <c r="B220" s="2">
        <v>195.73210803777022</v>
      </c>
      <c r="C220" s="2">
        <v>0.46035260672678646</v>
      </c>
    </row>
    <row r="221" spans="1:3" x14ac:dyDescent="0.3">
      <c r="A221" s="2">
        <v>196</v>
      </c>
      <c r="B221" s="2">
        <v>195.7878451074489</v>
      </c>
      <c r="C221" s="2">
        <v>-0.33057337971590073</v>
      </c>
    </row>
    <row r="222" spans="1:3" x14ac:dyDescent="0.3">
      <c r="A222" s="2">
        <v>197</v>
      </c>
      <c r="B222" s="2">
        <v>195.76429788703288</v>
      </c>
      <c r="C222" s="2">
        <v>-4.0678149528872609E-2</v>
      </c>
    </row>
    <row r="223" spans="1:3" x14ac:dyDescent="0.3">
      <c r="A223" s="2">
        <v>198</v>
      </c>
      <c r="B223" s="2">
        <v>195.51092536248672</v>
      </c>
      <c r="C223" s="2">
        <v>0.66553205920428127</v>
      </c>
    </row>
    <row r="224" spans="1:3" x14ac:dyDescent="0.3">
      <c r="A224" s="2">
        <v>199</v>
      </c>
      <c r="B224" s="2">
        <v>195.21224091655091</v>
      </c>
      <c r="C224" s="2">
        <v>-0.78067063575289808</v>
      </c>
    </row>
    <row r="225" spans="1:3" x14ac:dyDescent="0.3">
      <c r="A225" s="2">
        <v>200</v>
      </c>
      <c r="B225" s="2">
        <v>196.50472703888636</v>
      </c>
      <c r="C225" s="2">
        <v>-0.88535781675335556</v>
      </c>
    </row>
    <row r="226" spans="1:3" x14ac:dyDescent="0.3">
      <c r="A226" s="2">
        <v>201</v>
      </c>
      <c r="B226" s="2">
        <v>195.90999505983231</v>
      </c>
      <c r="C226" s="2">
        <v>-0.16923311216231696</v>
      </c>
    </row>
    <row r="227" spans="1:3" x14ac:dyDescent="0.3">
      <c r="A227" s="2">
        <v>202</v>
      </c>
      <c r="B227" s="2">
        <v>196.32156155399014</v>
      </c>
      <c r="C227" s="2">
        <v>-0.18590734181913149</v>
      </c>
    </row>
    <row r="228" spans="1:3" x14ac:dyDescent="0.3">
      <c r="A228" s="2">
        <v>203</v>
      </c>
      <c r="B228" s="2">
        <v>195.56141708913214</v>
      </c>
      <c r="C228" s="2">
        <v>0.48607135171286586</v>
      </c>
    </row>
    <row r="229" spans="1:3" x14ac:dyDescent="0.3">
      <c r="A229" s="2">
        <v>204</v>
      </c>
      <c r="B229" s="2">
        <v>197.61871528075906</v>
      </c>
      <c r="C229" s="2">
        <v>0.26206908828893916</v>
      </c>
    </row>
    <row r="230" spans="1:3" x14ac:dyDescent="0.3">
      <c r="A230" s="2">
        <v>205</v>
      </c>
      <c r="B230" s="2">
        <v>194.92504501939243</v>
      </c>
      <c r="C230" s="2">
        <v>-0.77700263234541467</v>
      </c>
    </row>
    <row r="231" spans="1:3" x14ac:dyDescent="0.3">
      <c r="A231" s="2">
        <v>206</v>
      </c>
      <c r="B231" s="2">
        <v>196.5799896720149</v>
      </c>
      <c r="C231" s="2">
        <v>-0.20796900039590582</v>
      </c>
    </row>
    <row r="232" spans="1:3" x14ac:dyDescent="0.3">
      <c r="A232" s="2">
        <v>207</v>
      </c>
      <c r="B232" s="2">
        <v>195.55568076059015</v>
      </c>
      <c r="C232" s="2">
        <v>-1.7092445418281557</v>
      </c>
    </row>
    <row r="233" spans="1:3" x14ac:dyDescent="0.3">
      <c r="A233" s="2">
        <v>208</v>
      </c>
      <c r="B233" s="2">
        <v>195.96947451024107</v>
      </c>
      <c r="C233" s="2">
        <v>-0.57175457164805721</v>
      </c>
    </row>
    <row r="234" spans="1:3" x14ac:dyDescent="0.3">
      <c r="A234" s="2">
        <v>209</v>
      </c>
      <c r="B234" s="2">
        <v>195.78942383882253</v>
      </c>
      <c r="C234" s="2">
        <v>-0.37481091224051966</v>
      </c>
    </row>
    <row r="235" spans="1:3" x14ac:dyDescent="0.3">
      <c r="A235" s="2">
        <v>210</v>
      </c>
      <c r="B235" s="2">
        <v>196.13941895313809</v>
      </c>
      <c r="C235" s="2">
        <v>-9.2992901653076387E-2</v>
      </c>
    </row>
    <row r="236" spans="1:3" x14ac:dyDescent="0.3">
      <c r="A236" s="2">
        <v>211</v>
      </c>
      <c r="B236" s="2">
        <v>196.30250185582403</v>
      </c>
      <c r="C236" s="2">
        <v>0.43581447628895376</v>
      </c>
    </row>
    <row r="237" spans="1:3" x14ac:dyDescent="0.3">
      <c r="A237" s="2">
        <v>212</v>
      </c>
      <c r="B237" s="2">
        <v>197.08284472882974</v>
      </c>
      <c r="C237" s="2">
        <v>-0.39779345663174581</v>
      </c>
    </row>
    <row r="238" spans="1:3" x14ac:dyDescent="0.3">
      <c r="A238" s="2">
        <v>213</v>
      </c>
      <c r="B238" s="2">
        <v>196.11920476360891</v>
      </c>
      <c r="C238" s="2">
        <v>-5.6741535763904949E-2</v>
      </c>
    </row>
    <row r="239" spans="1:3" x14ac:dyDescent="0.3">
      <c r="A239" s="2">
        <v>214</v>
      </c>
      <c r="B239" s="2">
        <v>195.1228012738564</v>
      </c>
      <c r="C239" s="2">
        <v>-0.28958740135038852</v>
      </c>
    </row>
    <row r="240" spans="1:3" x14ac:dyDescent="0.3">
      <c r="A240" s="2">
        <v>215</v>
      </c>
      <c r="B240" s="2">
        <v>197.16670447129209</v>
      </c>
      <c r="C240" s="2">
        <v>1.2483779007409055</v>
      </c>
    </row>
    <row r="241" spans="1:3" x14ac:dyDescent="0.3">
      <c r="A241" s="2">
        <v>216</v>
      </c>
      <c r="B241" s="2">
        <v>194.52855500626089</v>
      </c>
      <c r="C241" s="2">
        <v>-0.27590995927488393</v>
      </c>
    </row>
    <row r="242" spans="1:3" x14ac:dyDescent="0.3">
      <c r="A242" s="2">
        <v>217</v>
      </c>
      <c r="B242" s="2">
        <v>195.24314566061031</v>
      </c>
      <c r="C242" s="2">
        <v>-0.80220909249831607</v>
      </c>
    </row>
    <row r="243" spans="1:3" x14ac:dyDescent="0.3">
      <c r="A243" s="2">
        <v>218</v>
      </c>
      <c r="B243" s="2">
        <v>194.7261359511534</v>
      </c>
      <c r="C243" s="2">
        <v>-0.62788260241640614</v>
      </c>
    </row>
    <row r="244" spans="1:3" x14ac:dyDescent="0.3">
      <c r="A244" s="2">
        <v>219</v>
      </c>
      <c r="B244" s="2">
        <v>197.11858058033934</v>
      </c>
      <c r="C244" s="2">
        <v>-2.3073443168328822E-2</v>
      </c>
    </row>
    <row r="245" spans="1:3" x14ac:dyDescent="0.3">
      <c r="A245" s="2">
        <v>220</v>
      </c>
      <c r="B245" s="2">
        <v>196.81236421555388</v>
      </c>
      <c r="C245" s="2">
        <v>0.57075924499912389</v>
      </c>
    </row>
    <row r="246" spans="1:3" x14ac:dyDescent="0.3">
      <c r="A246" s="2">
        <v>221</v>
      </c>
      <c r="B246" s="2">
        <v>197.07742153060781</v>
      </c>
      <c r="C246" s="2">
        <v>0.94107623858317879</v>
      </c>
    </row>
    <row r="247" spans="1:3" x14ac:dyDescent="0.3">
      <c r="A247" s="2">
        <v>222</v>
      </c>
      <c r="B247" s="2">
        <v>196.96656607745791</v>
      </c>
      <c r="C247" s="2">
        <v>-1.0151678167909211</v>
      </c>
    </row>
    <row r="248" spans="1:3" x14ac:dyDescent="0.3">
      <c r="A248" s="2">
        <v>223</v>
      </c>
      <c r="B248" s="2">
        <v>195.67574462131844</v>
      </c>
      <c r="C248" s="2">
        <v>-0.8166361126714321</v>
      </c>
    </row>
    <row r="249" spans="1:3" x14ac:dyDescent="0.3">
      <c r="A249" s="2">
        <v>224</v>
      </c>
      <c r="B249" s="2">
        <v>195.67587602195925</v>
      </c>
      <c r="C249" s="2">
        <v>-0.19199119557225686</v>
      </c>
    </row>
    <row r="250" spans="1:3" x14ac:dyDescent="0.3">
      <c r="A250" s="2">
        <v>225</v>
      </c>
      <c r="B250" s="2">
        <v>195.40175181628794</v>
      </c>
      <c r="C250" s="2">
        <v>-1.1031207653329318</v>
      </c>
    </row>
    <row r="251" spans="1:3" x14ac:dyDescent="0.3">
      <c r="A251" s="2">
        <v>226</v>
      </c>
      <c r="B251" s="2">
        <v>195.85557127622727</v>
      </c>
      <c r="C251" s="2">
        <v>0.34428536053974312</v>
      </c>
    </row>
    <row r="252" spans="1:3" x14ac:dyDescent="0.3">
      <c r="A252" s="2">
        <v>227</v>
      </c>
      <c r="B252" s="2">
        <v>196.48581019012411</v>
      </c>
      <c r="C252" s="2">
        <v>-0.35850628514111804</v>
      </c>
    </row>
    <row r="253" spans="1:3" x14ac:dyDescent="0.3">
      <c r="A253" s="2">
        <v>228</v>
      </c>
      <c r="B253" s="2">
        <v>195.56082590679179</v>
      </c>
      <c r="C253" s="2">
        <v>6.3616922016194621E-2</v>
      </c>
    </row>
    <row r="254" spans="1:3" x14ac:dyDescent="0.3">
      <c r="A254" s="2">
        <v>229</v>
      </c>
      <c r="B254" s="2">
        <v>196.02766309065461</v>
      </c>
      <c r="C254" s="2">
        <v>-0.67731600375361722</v>
      </c>
    </row>
    <row r="255" spans="1:3" x14ac:dyDescent="0.3">
      <c r="A255" s="2">
        <v>230</v>
      </c>
      <c r="B255" s="2">
        <v>196.83604913417275</v>
      </c>
      <c r="C255" s="2">
        <v>0.21402971948225513</v>
      </c>
    </row>
    <row r="256" spans="1:3" x14ac:dyDescent="0.3">
      <c r="A256" s="2">
        <v>231</v>
      </c>
      <c r="B256" s="2">
        <v>196.24501514661588</v>
      </c>
      <c r="C256" s="2">
        <v>0.39656055974811011</v>
      </c>
    </row>
    <row r="257" spans="1:3" x14ac:dyDescent="0.3">
      <c r="A257" s="2">
        <v>232</v>
      </c>
      <c r="B257" s="2">
        <v>195.59294558631211</v>
      </c>
      <c r="C257" s="2">
        <v>-0.35580930811912026</v>
      </c>
    </row>
    <row r="258" spans="1:3" x14ac:dyDescent="0.3">
      <c r="A258" s="2">
        <v>233</v>
      </c>
      <c r="B258" s="2">
        <v>193.95641590991369</v>
      </c>
      <c r="C258" s="2">
        <v>-0.38263014201169199</v>
      </c>
    </row>
    <row r="259" spans="1:3" x14ac:dyDescent="0.3">
      <c r="A259" s="2">
        <v>234</v>
      </c>
      <c r="B259" s="2">
        <v>195.79278189129244</v>
      </c>
      <c r="C259" s="2">
        <v>-0.50844822333743878</v>
      </c>
    </row>
    <row r="260" spans="1:3" x14ac:dyDescent="0.3">
      <c r="A260" s="2">
        <v>235</v>
      </c>
      <c r="B260" s="2">
        <v>195.31511837861939</v>
      </c>
      <c r="C260" s="2">
        <v>-1.2059017847763869</v>
      </c>
    </row>
    <row r="261" spans="1:3" x14ac:dyDescent="0.3">
      <c r="A261" s="2">
        <v>236</v>
      </c>
      <c r="B261" s="2">
        <v>196.29358035507994</v>
      </c>
      <c r="C261" s="2">
        <v>0.68628994815705369</v>
      </c>
    </row>
    <row r="262" spans="1:3" x14ac:dyDescent="0.3">
      <c r="A262" s="2">
        <v>237</v>
      </c>
      <c r="B262" s="2">
        <v>195.32514077374867</v>
      </c>
      <c r="C262" s="2">
        <v>8.4276694973340227E-2</v>
      </c>
    </row>
    <row r="263" spans="1:3" x14ac:dyDescent="0.3">
      <c r="A263" s="2">
        <v>238</v>
      </c>
      <c r="B263" s="2">
        <v>194.97767517466787</v>
      </c>
      <c r="C263" s="2">
        <v>-0.49172006908685262</v>
      </c>
    </row>
    <row r="264" spans="1:3" x14ac:dyDescent="0.3">
      <c r="A264" s="2">
        <v>239</v>
      </c>
      <c r="B264" s="2">
        <v>196.50717656133261</v>
      </c>
      <c r="C264" s="2">
        <v>0.7987782923483735</v>
      </c>
    </row>
    <row r="265" spans="1:3" x14ac:dyDescent="0.3">
      <c r="A265" s="2">
        <v>240</v>
      </c>
      <c r="B265" s="2">
        <v>195.3935922256324</v>
      </c>
      <c r="C265" s="2">
        <v>-0.2600165641104013</v>
      </c>
    </row>
    <row r="266" spans="1:3" x14ac:dyDescent="0.3">
      <c r="A266" s="2">
        <v>241</v>
      </c>
      <c r="B266" s="2">
        <v>196.55255672218917</v>
      </c>
      <c r="C266" s="2">
        <v>0.19328239310883077</v>
      </c>
    </row>
    <row r="267" spans="1:3" x14ac:dyDescent="0.3">
      <c r="A267" s="2">
        <v>242</v>
      </c>
      <c r="B267" s="2">
        <v>197.01108697670472</v>
      </c>
      <c r="C267" s="2">
        <v>-0.62114306818872933</v>
      </c>
    </row>
    <row r="268" spans="1:3" x14ac:dyDescent="0.3">
      <c r="A268" s="2">
        <v>243</v>
      </c>
      <c r="B268" s="2">
        <v>194.85822513682314</v>
      </c>
      <c r="C268" s="2">
        <v>0.38160126483387558</v>
      </c>
    </row>
    <row r="269" spans="1:3" x14ac:dyDescent="0.3">
      <c r="A269" s="2">
        <v>244</v>
      </c>
      <c r="B269" s="2">
        <v>195.54531433057335</v>
      </c>
      <c r="C269" s="2">
        <v>-1.4655905220337218E-2</v>
      </c>
    </row>
    <row r="270" spans="1:3" x14ac:dyDescent="0.3">
      <c r="A270" s="2">
        <v>245</v>
      </c>
      <c r="B270" s="2">
        <v>197.85029622915499</v>
      </c>
      <c r="C270" s="2">
        <v>0.8305714204859953</v>
      </c>
    </row>
    <row r="271" spans="1:3" x14ac:dyDescent="0.3">
      <c r="A271" s="2">
        <v>246</v>
      </c>
      <c r="B271" s="2">
        <v>195.62150156046741</v>
      </c>
      <c r="C271" s="2">
        <v>-0.74536748203439629</v>
      </c>
    </row>
    <row r="272" spans="1:3" x14ac:dyDescent="0.3">
      <c r="A272" s="2">
        <v>247</v>
      </c>
      <c r="B272" s="2">
        <v>195.60221879839119</v>
      </c>
      <c r="C272" s="2">
        <v>0.70379101622981466</v>
      </c>
    </row>
    <row r="273" spans="1:3" x14ac:dyDescent="0.3">
      <c r="A273" s="2">
        <v>248</v>
      </c>
      <c r="B273" s="2">
        <v>195.62795268524931</v>
      </c>
      <c r="C273" s="2">
        <v>-0.98378066130629804</v>
      </c>
    </row>
    <row r="274" spans="1:3" x14ac:dyDescent="0.3">
      <c r="A274" s="2">
        <v>249</v>
      </c>
      <c r="B274" s="2">
        <v>194.89764687154695</v>
      </c>
      <c r="C274" s="2">
        <v>-0.47374337187096671</v>
      </c>
    </row>
    <row r="275" spans="1:3" x14ac:dyDescent="0.3">
      <c r="A275" s="2">
        <v>250</v>
      </c>
      <c r="B275" s="2">
        <v>195.61740907503449</v>
      </c>
      <c r="C275" s="2">
        <v>-0.28999649295448648</v>
      </c>
    </row>
    <row r="276" spans="1:3" x14ac:dyDescent="0.3">
      <c r="A276" s="2">
        <v>251</v>
      </c>
      <c r="B276" s="2">
        <v>195.1190896645204</v>
      </c>
      <c r="C276" s="2">
        <v>-1.1244934245073921</v>
      </c>
    </row>
    <row r="277" spans="1:3" x14ac:dyDescent="0.3">
      <c r="A277" s="2">
        <v>252</v>
      </c>
      <c r="B277" s="2">
        <v>195.41472519844905</v>
      </c>
      <c r="C277" s="2">
        <v>-1.1837263345960594</v>
      </c>
    </row>
    <row r="278" spans="1:3" x14ac:dyDescent="0.3">
      <c r="A278" s="2">
        <v>253</v>
      </c>
      <c r="B278" s="2">
        <v>195.88478972037686</v>
      </c>
      <c r="C278" s="2">
        <v>-0.86072557814284778</v>
      </c>
    </row>
    <row r="279" spans="1:3" x14ac:dyDescent="0.3">
      <c r="A279" s="2">
        <v>254</v>
      </c>
      <c r="B279" s="2">
        <v>196.53438735752482</v>
      </c>
      <c r="C279" s="2">
        <v>-0.42408465719583432</v>
      </c>
    </row>
    <row r="280" spans="1:3" x14ac:dyDescent="0.3">
      <c r="A280" s="2">
        <v>255</v>
      </c>
      <c r="B280" s="2">
        <v>196.00470638296656</v>
      </c>
      <c r="C280" s="2">
        <v>-0.36286132170155838</v>
      </c>
    </row>
    <row r="281" spans="1:3" x14ac:dyDescent="0.3">
      <c r="A281" s="2">
        <v>256</v>
      </c>
      <c r="B281" s="2">
        <v>195.87375894701668</v>
      </c>
      <c r="C281" s="2">
        <v>0.15033172038232578</v>
      </c>
    </row>
    <row r="282" spans="1:3" x14ac:dyDescent="0.3">
      <c r="A282" s="2">
        <v>257</v>
      </c>
      <c r="B282" s="2">
        <v>196.4303983201269</v>
      </c>
      <c r="C282" s="2">
        <v>-0.23792365428090534</v>
      </c>
    </row>
    <row r="283" spans="1:3" x14ac:dyDescent="0.3">
      <c r="A283" s="2">
        <v>258</v>
      </c>
      <c r="B283" s="2">
        <v>196.14380700376742</v>
      </c>
      <c r="C283" s="2">
        <v>0.40766804886857244</v>
      </c>
    </row>
    <row r="284" spans="1:3" x14ac:dyDescent="0.3">
      <c r="A284" s="2">
        <v>259</v>
      </c>
      <c r="B284" s="2">
        <v>197.4119856200933</v>
      </c>
      <c r="C284" s="2">
        <v>1.5172746713886909</v>
      </c>
    </row>
    <row r="285" spans="1:3" x14ac:dyDescent="0.3">
      <c r="A285" s="2">
        <v>260</v>
      </c>
      <c r="B285" s="2">
        <v>195.51351599726451</v>
      </c>
      <c r="C285" s="2">
        <v>-1.3885646095814934</v>
      </c>
    </row>
    <row r="286" spans="1:3" x14ac:dyDescent="0.3">
      <c r="A286" s="2">
        <v>261</v>
      </c>
      <c r="B286" s="2">
        <v>196.26205400915623</v>
      </c>
      <c r="C286" s="2">
        <v>0.31801911726276444</v>
      </c>
    </row>
    <row r="287" spans="1:3" x14ac:dyDescent="0.3">
      <c r="A287" s="2">
        <v>262</v>
      </c>
      <c r="B287" s="2">
        <v>196.01552107606491</v>
      </c>
      <c r="C287" s="2">
        <v>-0.73236226979091157</v>
      </c>
    </row>
    <row r="288" spans="1:3" x14ac:dyDescent="0.3">
      <c r="A288" s="2">
        <v>263</v>
      </c>
      <c r="B288" s="2">
        <v>195.51067277473425</v>
      </c>
      <c r="C288" s="2">
        <v>0.84136455923274411</v>
      </c>
    </row>
    <row r="289" spans="1:3" x14ac:dyDescent="0.3">
      <c r="A289" s="2">
        <v>264</v>
      </c>
      <c r="B289" s="2">
        <v>196.3546292579332</v>
      </c>
      <c r="C289" s="2">
        <v>-7.2778342126184725E-2</v>
      </c>
    </row>
    <row r="290" spans="1:3" x14ac:dyDescent="0.3">
      <c r="A290" s="2">
        <v>265</v>
      </c>
      <c r="B290" s="2">
        <v>196.63231189014186</v>
      </c>
      <c r="C290" s="2">
        <v>-0.16519668966486734</v>
      </c>
    </row>
    <row r="291" spans="1:3" x14ac:dyDescent="0.3">
      <c r="A291" s="2">
        <v>266</v>
      </c>
      <c r="B291" s="2">
        <v>196.42277659159626</v>
      </c>
      <c r="C291" s="2">
        <v>0.17523405287474247</v>
      </c>
    </row>
    <row r="292" spans="1:3" x14ac:dyDescent="0.3">
      <c r="A292" s="2">
        <v>267</v>
      </c>
      <c r="B292" s="2">
        <v>196.02768561859955</v>
      </c>
      <c r="C292" s="2">
        <v>0.48571392027645288</v>
      </c>
    </row>
    <row r="293" spans="1:3" x14ac:dyDescent="0.3">
      <c r="A293" s="2">
        <v>268</v>
      </c>
      <c r="B293" s="2">
        <v>196.76617277618308</v>
      </c>
      <c r="C293" s="2">
        <v>1.6262612102009086</v>
      </c>
    </row>
    <row r="294" spans="1:3" x14ac:dyDescent="0.3">
      <c r="A294" s="2">
        <v>269</v>
      </c>
      <c r="B294" s="2">
        <v>194.81148507600631</v>
      </c>
      <c r="C294" s="2">
        <v>0.88843082753470526</v>
      </c>
    </row>
    <row r="295" spans="1:3" x14ac:dyDescent="0.3">
      <c r="A295" s="2">
        <v>270</v>
      </c>
      <c r="B295" s="2">
        <v>195.35886272436949</v>
      </c>
      <c r="C295" s="2">
        <v>0.11872834174550917</v>
      </c>
    </row>
    <row r="296" spans="1:3" x14ac:dyDescent="0.3">
      <c r="A296" s="2">
        <v>271</v>
      </c>
      <c r="B296" s="2">
        <v>194.13117371567211</v>
      </c>
      <c r="C296" s="2">
        <v>-0.70230398649309222</v>
      </c>
    </row>
    <row r="297" spans="1:3" x14ac:dyDescent="0.3">
      <c r="A297" s="2">
        <v>272</v>
      </c>
      <c r="B297" s="2">
        <v>195.80193428617554</v>
      </c>
      <c r="C297" s="2">
        <v>-0.8333740276605397</v>
      </c>
    </row>
    <row r="298" spans="1:3" x14ac:dyDescent="0.3">
      <c r="A298" s="2">
        <v>273</v>
      </c>
      <c r="B298" s="2">
        <v>194.64973194362668</v>
      </c>
      <c r="C298" s="2">
        <v>-0.26011140985866632</v>
      </c>
    </row>
    <row r="299" spans="1:3" x14ac:dyDescent="0.3">
      <c r="A299" s="2">
        <v>274</v>
      </c>
      <c r="B299" s="2">
        <v>196.08237688830516</v>
      </c>
      <c r="C299" s="2">
        <v>-0.43082805022217485</v>
      </c>
    </row>
    <row r="300" spans="1:3" x14ac:dyDescent="0.3">
      <c r="A300" s="2">
        <v>275</v>
      </c>
      <c r="B300" s="2">
        <v>195.20364002005144</v>
      </c>
      <c r="C300" s="2">
        <v>1.9509619815494261E-3</v>
      </c>
    </row>
    <row r="301" spans="1:3" x14ac:dyDescent="0.3">
      <c r="A301" s="2">
        <v>276</v>
      </c>
      <c r="B301" s="2">
        <v>196.06316805783013</v>
      </c>
      <c r="C301" s="2">
        <v>0.24250806351287224</v>
      </c>
    </row>
    <row r="302" spans="1:3" x14ac:dyDescent="0.3">
      <c r="A302" s="2">
        <v>277</v>
      </c>
      <c r="B302" s="2">
        <v>195.32770107538164</v>
      </c>
      <c r="C302" s="2">
        <v>0.34661953252737021</v>
      </c>
    </row>
    <row r="303" spans="1:3" x14ac:dyDescent="0.3">
      <c r="A303" s="2">
        <v>278</v>
      </c>
      <c r="B303" s="2">
        <v>197.9520042286988</v>
      </c>
      <c r="C303" s="2">
        <v>0.28318694943419587</v>
      </c>
    </row>
    <row r="304" spans="1:3" x14ac:dyDescent="0.3">
      <c r="A304" s="2">
        <v>279</v>
      </c>
      <c r="B304" s="2">
        <v>195.82882783006548</v>
      </c>
      <c r="C304" s="2">
        <v>0.87060792874851245</v>
      </c>
    </row>
    <row r="305" spans="1:3" x14ac:dyDescent="0.3">
      <c r="A305" s="2">
        <v>280</v>
      </c>
      <c r="B305" s="2">
        <v>197.48436744340111</v>
      </c>
      <c r="C305" s="2">
        <v>-0.35287118479411106</v>
      </c>
    </row>
    <row r="306" spans="1:3" x14ac:dyDescent="0.3">
      <c r="A306" s="2">
        <v>281</v>
      </c>
      <c r="B306" s="2">
        <v>196.32298836062662</v>
      </c>
      <c r="C306" s="2">
        <v>0.81023741404638372</v>
      </c>
    </row>
    <row r="307" spans="1:3" x14ac:dyDescent="0.3">
      <c r="A307" s="2">
        <v>282</v>
      </c>
      <c r="B307" s="2">
        <v>195.14055208394041</v>
      </c>
      <c r="C307" s="2">
        <v>-0.38423385482340677</v>
      </c>
    </row>
    <row r="308" spans="1:3" x14ac:dyDescent="0.3">
      <c r="A308" s="2">
        <v>283</v>
      </c>
      <c r="B308" s="2">
        <v>196.44937823607907</v>
      </c>
      <c r="C308" s="2">
        <v>0.36630468885192613</v>
      </c>
    </row>
    <row r="309" spans="1:3" x14ac:dyDescent="0.3">
      <c r="A309" s="2">
        <v>284</v>
      </c>
      <c r="B309" s="2">
        <v>196.69064116231061</v>
      </c>
      <c r="C309" s="2">
        <v>-0.18260520463462626</v>
      </c>
    </row>
    <row r="310" spans="1:3" x14ac:dyDescent="0.3">
      <c r="A310" s="2">
        <v>285</v>
      </c>
      <c r="B310" s="2">
        <v>195.05457181866961</v>
      </c>
      <c r="C310" s="2">
        <v>0.67280243172038467</v>
      </c>
    </row>
    <row r="311" spans="1:3" x14ac:dyDescent="0.3">
      <c r="A311" s="2">
        <v>286</v>
      </c>
      <c r="B311" s="2">
        <v>196.52095386630177</v>
      </c>
      <c r="C311" s="2">
        <v>-7.5576117380762753E-2</v>
      </c>
    </row>
    <row r="312" spans="1:3" x14ac:dyDescent="0.3">
      <c r="A312" s="2">
        <v>287</v>
      </c>
      <c r="B312" s="2">
        <v>195.94828001726961</v>
      </c>
      <c r="C312" s="2">
        <v>7.7372365654383657E-2</v>
      </c>
    </row>
    <row r="313" spans="1:3" x14ac:dyDescent="0.3">
      <c r="A313" s="2">
        <v>288</v>
      </c>
      <c r="B313" s="2">
        <v>197.04428498086313</v>
      </c>
      <c r="C313" s="2">
        <v>6.2004852661885934E-2</v>
      </c>
    </row>
    <row r="314" spans="1:3" x14ac:dyDescent="0.3">
      <c r="A314" s="2">
        <v>289</v>
      </c>
      <c r="B314" s="2">
        <v>196.55724601752743</v>
      </c>
      <c r="C314" s="2">
        <v>0.7635541522595588</v>
      </c>
    </row>
    <row r="315" spans="1:3" x14ac:dyDescent="0.3">
      <c r="A315" s="2">
        <v>290</v>
      </c>
      <c r="B315" s="2">
        <v>194.30544455539246</v>
      </c>
      <c r="C315" s="2">
        <v>0.89652919630455585</v>
      </c>
    </row>
    <row r="316" spans="1:3" x14ac:dyDescent="0.3">
      <c r="A316" s="2">
        <v>291</v>
      </c>
      <c r="B316" s="2">
        <v>195.65193462515685</v>
      </c>
      <c r="C316" s="2">
        <v>0.33686872363213638</v>
      </c>
    </row>
    <row r="317" spans="1:3" x14ac:dyDescent="0.3">
      <c r="A317" s="2">
        <v>292</v>
      </c>
      <c r="B317" s="2">
        <v>195.27751301844265</v>
      </c>
      <c r="C317" s="2">
        <v>0.72964062199534396</v>
      </c>
    </row>
    <row r="318" spans="1:3" x14ac:dyDescent="0.3">
      <c r="A318" s="2">
        <v>293</v>
      </c>
      <c r="B318" s="2">
        <v>195.92055787663475</v>
      </c>
      <c r="C318" s="2">
        <v>0.33853264903424929</v>
      </c>
    </row>
    <row r="319" spans="1:3" x14ac:dyDescent="0.3">
      <c r="A319" s="2">
        <v>294</v>
      </c>
      <c r="B319" s="2">
        <v>195.87803445570427</v>
      </c>
      <c r="C319" s="2">
        <v>0.84035402220771971</v>
      </c>
    </row>
    <row r="320" spans="1:3" x14ac:dyDescent="0.3">
      <c r="A320" s="2">
        <v>295</v>
      </c>
      <c r="B320" s="2">
        <v>194.86769761230548</v>
      </c>
      <c r="C320" s="2">
        <v>0.16366746211051009</v>
      </c>
    </row>
    <row r="321" spans="1:3" x14ac:dyDescent="0.3">
      <c r="A321" s="2">
        <v>296</v>
      </c>
      <c r="B321" s="2">
        <v>196.08893125728613</v>
      </c>
      <c r="C321" s="2">
        <v>0.9922013366308704</v>
      </c>
    </row>
    <row r="322" spans="1:3" x14ac:dyDescent="0.3">
      <c r="A322" s="2">
        <v>297</v>
      </c>
      <c r="B322" s="2">
        <v>196.96790714178513</v>
      </c>
      <c r="C322" s="2">
        <v>-1.9343727380146447E-2</v>
      </c>
    </row>
    <row r="323" spans="1:3" x14ac:dyDescent="0.3">
      <c r="A323" s="2">
        <v>298</v>
      </c>
      <c r="B323" s="2">
        <v>197.12386025474186</v>
      </c>
      <c r="C323" s="2">
        <v>-0.40453486559786711</v>
      </c>
    </row>
    <row r="324" spans="1:3" x14ac:dyDescent="0.3">
      <c r="A324" s="2">
        <v>299</v>
      </c>
      <c r="B324" s="2">
        <v>196.32396140930183</v>
      </c>
      <c r="C324" s="2">
        <v>0.39704588904916704</v>
      </c>
    </row>
    <row r="325" spans="1:3" ht="15" thickBot="1" x14ac:dyDescent="0.35">
      <c r="A325" s="3">
        <v>300</v>
      </c>
      <c r="B325" s="3">
        <v>195.8267082924306</v>
      </c>
      <c r="C325" s="3">
        <v>-0.10134068491058201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E4F-F395-409E-9F0C-84E2A95BF3FC}">
  <dimension ref="A1:R373"/>
  <sheetViews>
    <sheetView workbookViewId="0">
      <selection activeCell="J21" sqref="J21"/>
    </sheetView>
  </sheetViews>
  <sheetFormatPr defaultRowHeight="14.4" x14ac:dyDescent="0.3"/>
  <cols>
    <col min="1" max="2" width="9.44140625" bestFit="1" customWidth="1"/>
    <col min="10" max="10" width="39.77734375" customWidth="1"/>
    <col min="11" max="11" width="21" bestFit="1" customWidth="1"/>
    <col min="12" max="12" width="14.21875" bestFit="1" customWidth="1"/>
  </cols>
  <sheetData>
    <row r="1" spans="1:10" x14ac:dyDescent="0.3">
      <c r="A1" s="1" t="s">
        <v>222</v>
      </c>
      <c r="B1" s="1" t="s">
        <v>1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10" x14ac:dyDescent="0.3">
      <c r="A2" s="2">
        <v>-0.53450469194731909</v>
      </c>
      <c r="B2" s="1">
        <v>193.85862161932599</v>
      </c>
    </row>
    <row r="3" spans="1:10" x14ac:dyDescent="0.3">
      <c r="A3" s="2">
        <v>-0.66593842909031764</v>
      </c>
      <c r="B3" s="1">
        <v>195.06751703070501</v>
      </c>
      <c r="C3" s="2">
        <v>-0.53450469194731909</v>
      </c>
    </row>
    <row r="4" spans="1:10" x14ac:dyDescent="0.3">
      <c r="A4" s="2">
        <v>-0.47033605532189426</v>
      </c>
      <c r="B4" s="1">
        <v>195.489974400367</v>
      </c>
      <c r="C4" s="2">
        <v>-0.66593842909031764</v>
      </c>
      <c r="D4" s="2">
        <v>-0.53450469194731909</v>
      </c>
      <c r="I4" t="s">
        <v>221</v>
      </c>
    </row>
    <row r="5" spans="1:10" x14ac:dyDescent="0.3">
      <c r="A5" s="2">
        <v>0.7060922928518778</v>
      </c>
      <c r="B5" s="1">
        <v>194.64251074425701</v>
      </c>
      <c r="C5" s="2">
        <v>-0.47033605532189426</v>
      </c>
      <c r="D5" s="2">
        <v>-0.66593842909031764</v>
      </c>
      <c r="E5" s="2">
        <v>-0.53450469194731909</v>
      </c>
    </row>
    <row r="6" spans="1:10" x14ac:dyDescent="0.3">
      <c r="A6" s="2">
        <v>-1.6382792553228285</v>
      </c>
      <c r="B6" s="1">
        <v>194.23770341065901</v>
      </c>
      <c r="C6" s="2">
        <v>0.7060922928518778</v>
      </c>
      <c r="D6" s="2">
        <v>-0.47033605532189426</v>
      </c>
      <c r="E6" s="2">
        <v>-0.66593842909031764</v>
      </c>
      <c r="F6" s="2">
        <v>-0.53450469194731909</v>
      </c>
    </row>
    <row r="7" spans="1:10" x14ac:dyDescent="0.3">
      <c r="A7" s="2">
        <v>0.15872204198501549</v>
      </c>
      <c r="B7" s="1">
        <v>193.766795911976</v>
      </c>
      <c r="C7" s="2">
        <v>-1.6382792553228285</v>
      </c>
      <c r="D7" s="2">
        <v>0.7060922928518778</v>
      </c>
      <c r="E7" s="2">
        <v>-0.47033605532189426</v>
      </c>
      <c r="F7" s="2">
        <v>-0.66593842909031764</v>
      </c>
      <c r="G7" s="2">
        <v>-0.53450469194731909</v>
      </c>
    </row>
    <row r="8" spans="1:10" x14ac:dyDescent="0.3">
      <c r="A8" s="2">
        <v>-0.49927153657827716</v>
      </c>
      <c r="B8" s="1">
        <v>196.435179054016</v>
      </c>
      <c r="C8" s="2">
        <v>0.15872204198501549</v>
      </c>
      <c r="D8" s="2">
        <v>-1.6382792553228285</v>
      </c>
      <c r="E8" s="2">
        <v>0.7060922928518778</v>
      </c>
      <c r="F8" s="2">
        <v>-0.47033605532189426</v>
      </c>
      <c r="G8" s="2">
        <v>-0.66593842909031764</v>
      </c>
      <c r="I8" t="s">
        <v>228</v>
      </c>
    </row>
    <row r="9" spans="1:10" x14ac:dyDescent="0.3">
      <c r="A9" s="2">
        <v>-0.99572701827403876</v>
      </c>
      <c r="B9" s="1">
        <v>195.97592848381899</v>
      </c>
      <c r="C9" s="2">
        <v>-0.49927153657827716</v>
      </c>
      <c r="D9" s="2">
        <v>0.15872204198501549</v>
      </c>
      <c r="E9" s="2">
        <v>-1.6382792553228285</v>
      </c>
      <c r="F9" s="2">
        <v>0.7060922928518778</v>
      </c>
      <c r="G9" s="2">
        <v>-0.47033605532189426</v>
      </c>
      <c r="I9" t="s">
        <v>223</v>
      </c>
    </row>
    <row r="10" spans="1:10" x14ac:dyDescent="0.3">
      <c r="A10" s="2">
        <v>0.40298981602134631</v>
      </c>
      <c r="B10" s="1">
        <v>195.549898088661</v>
      </c>
      <c r="C10" s="2">
        <v>-0.99572701827403876</v>
      </c>
      <c r="D10" s="2">
        <v>-0.49927153657827716</v>
      </c>
      <c r="E10" s="2">
        <v>0.15872204198501549</v>
      </c>
      <c r="F10" s="2">
        <v>-1.6382792553228285</v>
      </c>
      <c r="G10" s="2">
        <v>0.7060922928518778</v>
      </c>
      <c r="I10" t="s">
        <v>224</v>
      </c>
    </row>
    <row r="11" spans="1:10" x14ac:dyDescent="0.3">
      <c r="A11" s="2">
        <v>1.0944643577290094</v>
      </c>
      <c r="B11" s="1">
        <v>196.21137267976101</v>
      </c>
      <c r="C11" s="2">
        <v>0.40298981602134631</v>
      </c>
      <c r="D11" s="2">
        <v>-0.99572701827403876</v>
      </c>
      <c r="E11" s="2">
        <v>-0.49927153657827716</v>
      </c>
      <c r="F11" s="2">
        <v>0.15872204198501549</v>
      </c>
      <c r="G11" s="2">
        <v>-1.6382792553228285</v>
      </c>
      <c r="I11" t="s">
        <v>225</v>
      </c>
      <c r="J11" t="s">
        <v>226</v>
      </c>
    </row>
    <row r="12" spans="1:10" x14ac:dyDescent="0.3">
      <c r="A12" s="2">
        <v>0.1597555615222177</v>
      </c>
      <c r="B12" s="1">
        <v>195.65200194770799</v>
      </c>
      <c r="C12" s="2">
        <v>1.0944643577290094</v>
      </c>
      <c r="D12" s="2">
        <v>0.40298981602134631</v>
      </c>
      <c r="E12" s="2">
        <v>-0.99572701827403876</v>
      </c>
      <c r="F12" s="2">
        <v>-0.49927153657827716</v>
      </c>
      <c r="G12" s="2">
        <v>0.15872204198501549</v>
      </c>
      <c r="I12" s="20" t="s">
        <v>2</v>
      </c>
      <c r="J12" s="20">
        <f>300*K26</f>
        <v>1.7063498006074573</v>
      </c>
    </row>
    <row r="13" spans="1:10" x14ac:dyDescent="0.3">
      <c r="A13" s="2">
        <v>1.0748026359692631E-3</v>
      </c>
      <c r="B13" s="1">
        <v>195.82415214023601</v>
      </c>
      <c r="C13" s="2">
        <v>0.1597555615222177</v>
      </c>
      <c r="D13" s="2">
        <v>1.0944643577290094</v>
      </c>
      <c r="E13" s="2">
        <v>0.40298981602134631</v>
      </c>
      <c r="F13" s="2">
        <v>-0.99572701827403876</v>
      </c>
      <c r="G13" s="2">
        <v>-0.49927153657827716</v>
      </c>
      <c r="I13" s="20" t="s">
        <v>227</v>
      </c>
      <c r="J13" s="20">
        <f>CHIINV(5%,5)</f>
        <v>11.070497693516353</v>
      </c>
    </row>
    <row r="14" spans="1:10" x14ac:dyDescent="0.3">
      <c r="A14" s="2">
        <v>-0.5800772473494078</v>
      </c>
      <c r="B14" s="1">
        <v>196.514414337608</v>
      </c>
      <c r="C14" s="2">
        <v>1.0748026359692631E-3</v>
      </c>
      <c r="D14" s="2">
        <v>0.1597555615222177</v>
      </c>
      <c r="E14" s="2">
        <v>1.0944643577290094</v>
      </c>
      <c r="F14" s="2">
        <v>0.40298981602134631</v>
      </c>
      <c r="G14" s="2">
        <v>-0.99572701827403876</v>
      </c>
    </row>
    <row r="15" spans="1:10" x14ac:dyDescent="0.3">
      <c r="A15" s="2">
        <v>-0.95537597811531327</v>
      </c>
      <c r="B15" s="1">
        <v>195.30387756062299</v>
      </c>
      <c r="C15" s="2">
        <v>-0.5800772473494078</v>
      </c>
      <c r="D15" s="2">
        <v>1.0748026359692631E-3</v>
      </c>
      <c r="E15" s="2">
        <v>0.1597555615222177</v>
      </c>
      <c r="F15" s="2">
        <v>1.0944643577290094</v>
      </c>
      <c r="G15" s="2">
        <v>0.40298981602134631</v>
      </c>
      <c r="I15" t="s">
        <v>229</v>
      </c>
    </row>
    <row r="16" spans="1:10" x14ac:dyDescent="0.3">
      <c r="A16" s="2">
        <v>-0.21845761945792219</v>
      </c>
      <c r="B16" s="1">
        <v>195.181745505599</v>
      </c>
      <c r="C16" s="2">
        <v>-0.95537597811531327</v>
      </c>
      <c r="D16" s="2">
        <v>-0.5800772473494078</v>
      </c>
      <c r="E16" s="2">
        <v>1.0748026359692631E-3</v>
      </c>
      <c r="F16" s="2">
        <v>0.1597555615222177</v>
      </c>
      <c r="G16" s="2">
        <v>1.0944643577290094</v>
      </c>
      <c r="I16" t="s">
        <v>230</v>
      </c>
    </row>
    <row r="17" spans="1:15" x14ac:dyDescent="0.3">
      <c r="A17" s="2">
        <v>-0.28412622003904175</v>
      </c>
      <c r="B17" s="1">
        <v>195.34601708032</v>
      </c>
      <c r="C17" s="2">
        <v>-0.21845761945792219</v>
      </c>
      <c r="D17" s="2">
        <v>-0.95537597811531327</v>
      </c>
      <c r="E17" s="2">
        <v>-0.5800772473494078</v>
      </c>
      <c r="F17" s="2">
        <v>1.0748026359692631E-3</v>
      </c>
      <c r="G17" s="2">
        <v>0.1597555615222177</v>
      </c>
    </row>
    <row r="18" spans="1:15" x14ac:dyDescent="0.3">
      <c r="A18" s="2">
        <v>-1.2810121758473372</v>
      </c>
      <c r="B18" s="1">
        <v>195.99639945156301</v>
      </c>
      <c r="C18" s="2">
        <v>-0.28412622003904175</v>
      </c>
      <c r="D18" s="2">
        <v>-0.21845761945792219</v>
      </c>
      <c r="E18" s="2">
        <v>-0.95537597811531327</v>
      </c>
      <c r="F18" s="2">
        <v>-0.5800772473494078</v>
      </c>
      <c r="G18" s="2">
        <v>1.0748026359692631E-3</v>
      </c>
      <c r="I18" t="s">
        <v>231</v>
      </c>
    </row>
    <row r="19" spans="1:15" x14ac:dyDescent="0.3">
      <c r="A19" s="2">
        <v>-1.0964983503800738</v>
      </c>
      <c r="B19" s="1">
        <v>196.82966445347799</v>
      </c>
      <c r="C19" s="2">
        <v>-1.2810121758473372</v>
      </c>
      <c r="D19" s="2">
        <v>-0.28412622003904175</v>
      </c>
      <c r="E19" s="2">
        <v>-0.21845761945792219</v>
      </c>
      <c r="F19" s="2">
        <v>-0.95537597811531327</v>
      </c>
      <c r="G19" s="2">
        <v>-0.5800772473494078</v>
      </c>
    </row>
    <row r="20" spans="1:15" x14ac:dyDescent="0.3">
      <c r="A20" s="2">
        <v>-0.91187892616261479</v>
      </c>
      <c r="B20" s="1">
        <v>194.33766859784001</v>
      </c>
      <c r="C20" s="2">
        <v>-1.0964983503800738</v>
      </c>
      <c r="D20" s="2">
        <v>-1.2810121758473372</v>
      </c>
      <c r="E20" s="2">
        <v>-0.28412622003904175</v>
      </c>
      <c r="F20" s="2">
        <v>-0.21845761945792219</v>
      </c>
      <c r="G20" s="2">
        <v>-0.95537597811531327</v>
      </c>
    </row>
    <row r="21" spans="1:15" x14ac:dyDescent="0.3">
      <c r="A21" s="2">
        <v>0.400308134145547</v>
      </c>
      <c r="B21" s="1">
        <v>195.74844141557301</v>
      </c>
      <c r="C21" s="2">
        <v>-0.91187892616261479</v>
      </c>
      <c r="D21" s="2">
        <v>-1.0964983503800738</v>
      </c>
      <c r="E21" s="2">
        <v>-1.2810121758473372</v>
      </c>
      <c r="F21" s="2">
        <v>-0.28412622003904175</v>
      </c>
      <c r="G21" s="2">
        <v>-0.21845761945792219</v>
      </c>
    </row>
    <row r="22" spans="1:15" x14ac:dyDescent="0.3">
      <c r="A22" s="2">
        <v>-0.59081598979872751</v>
      </c>
      <c r="B22" s="1">
        <v>195.71021750660501</v>
      </c>
      <c r="C22" s="2">
        <v>0.400308134145547</v>
      </c>
      <c r="D22" s="2">
        <v>-0.91187892616261479</v>
      </c>
      <c r="E22" s="2">
        <v>-1.0964983503800738</v>
      </c>
      <c r="F22" s="2">
        <v>-1.2810121758473372</v>
      </c>
      <c r="G22" s="2">
        <v>-0.28412622003904175</v>
      </c>
      <c r="J22" t="s">
        <v>20</v>
      </c>
    </row>
    <row r="23" spans="1:15" ht="15" thickBot="1" x14ac:dyDescent="0.35">
      <c r="A23" s="2">
        <v>-0.158250274090733</v>
      </c>
      <c r="B23" s="1">
        <v>196.781004490112</v>
      </c>
      <c r="C23" s="2">
        <v>-0.59081598979872751</v>
      </c>
      <c r="D23" s="2">
        <v>0.400308134145547</v>
      </c>
      <c r="E23" s="2">
        <v>-0.91187892616261479</v>
      </c>
      <c r="F23" s="2">
        <v>-1.0964983503800738</v>
      </c>
      <c r="G23" s="2">
        <v>-1.2810121758473372</v>
      </c>
    </row>
    <row r="24" spans="1:15" x14ac:dyDescent="0.3">
      <c r="A24" s="2">
        <v>-0.34289853761711697</v>
      </c>
      <c r="B24" s="1">
        <v>194.938630570377</v>
      </c>
      <c r="C24" s="2">
        <v>-0.158250274090733</v>
      </c>
      <c r="D24" s="2">
        <v>-0.59081598979872751</v>
      </c>
      <c r="E24" s="2">
        <v>0.400308134145547</v>
      </c>
      <c r="F24" s="2">
        <v>-0.91187892616261479</v>
      </c>
      <c r="G24" s="2">
        <v>-1.0964983503800738</v>
      </c>
      <c r="J24" s="5" t="s">
        <v>21</v>
      </c>
      <c r="K24" s="5"/>
    </row>
    <row r="25" spans="1:15" x14ac:dyDescent="0.3">
      <c r="A25" s="2">
        <v>-0.60742104077513659</v>
      </c>
      <c r="B25" s="1">
        <v>195.839621476606</v>
      </c>
      <c r="C25" s="2">
        <v>-0.34289853761711697</v>
      </c>
      <c r="D25" s="2">
        <v>-0.158250274090733</v>
      </c>
      <c r="E25" s="2">
        <v>-0.59081598979872751</v>
      </c>
      <c r="F25" s="2">
        <v>0.400308134145547</v>
      </c>
      <c r="G25" s="2">
        <v>-0.91187892616261479</v>
      </c>
      <c r="J25" s="2" t="s">
        <v>22</v>
      </c>
      <c r="K25" s="2">
        <v>7.5417721184689243E-2</v>
      </c>
    </row>
    <row r="26" spans="1:15" x14ac:dyDescent="0.3">
      <c r="A26" s="2">
        <v>1.0434321697518953</v>
      </c>
      <c r="B26" s="1">
        <v>195.547602431634</v>
      </c>
      <c r="C26" s="2">
        <v>-0.60742104077513659</v>
      </c>
      <c r="D26" s="2">
        <v>-0.34289853761711697</v>
      </c>
      <c r="E26" s="2">
        <v>-0.158250274090733</v>
      </c>
      <c r="F26" s="2">
        <v>-0.59081598979872751</v>
      </c>
      <c r="G26" s="2">
        <v>0.400308134145547</v>
      </c>
      <c r="J26" s="2" t="s">
        <v>23</v>
      </c>
      <c r="K26" s="2">
        <v>5.6878326686915243E-3</v>
      </c>
    </row>
    <row r="27" spans="1:15" x14ac:dyDescent="0.3">
      <c r="A27" s="2">
        <v>-0.79203115651537814</v>
      </c>
      <c r="B27" s="1">
        <v>194.79759318469499</v>
      </c>
      <c r="C27" s="2">
        <v>1.0434321697518953</v>
      </c>
      <c r="D27" s="2">
        <v>-0.60742104077513659</v>
      </c>
      <c r="E27" s="2">
        <v>-0.34289853761711697</v>
      </c>
      <c r="F27" s="2">
        <v>-0.158250274090733</v>
      </c>
      <c r="G27" s="2">
        <v>-0.59081598979872751</v>
      </c>
      <c r="J27" s="2" t="s">
        <v>24</v>
      </c>
      <c r="K27" s="2">
        <v>-1.5027004150710736E-2</v>
      </c>
    </row>
    <row r="28" spans="1:15" x14ac:dyDescent="0.3">
      <c r="A28" s="2">
        <v>0.5924368012194634</v>
      </c>
      <c r="B28" s="1">
        <v>197.404464263112</v>
      </c>
      <c r="C28" s="2">
        <v>-0.79203115651537814</v>
      </c>
      <c r="D28" s="2">
        <v>1.0434321697518953</v>
      </c>
      <c r="E28" s="2">
        <v>-0.60742104077513659</v>
      </c>
      <c r="F28" s="2">
        <v>-0.34289853761711697</v>
      </c>
      <c r="G28" s="2">
        <v>-0.158250274090733</v>
      </c>
      <c r="J28" s="2" t="s">
        <v>25</v>
      </c>
      <c r="K28" s="2">
        <v>0.60264588147525411</v>
      </c>
    </row>
    <row r="29" spans="1:15" ht="15" thickBot="1" x14ac:dyDescent="0.35">
      <c r="A29" s="2">
        <v>1.8151101752522436E-2</v>
      </c>
      <c r="B29" s="1">
        <v>195.15532552237599</v>
      </c>
      <c r="C29" s="2">
        <v>0.5924368012194634</v>
      </c>
      <c r="D29" s="2">
        <v>-0.79203115651537814</v>
      </c>
      <c r="E29" s="2">
        <v>1.0434321697518953</v>
      </c>
      <c r="F29" s="2">
        <v>-0.60742104077513659</v>
      </c>
      <c r="G29" s="2">
        <v>-0.34289853761711697</v>
      </c>
      <c r="J29" s="3" t="s">
        <v>26</v>
      </c>
      <c r="K29" s="3">
        <v>295</v>
      </c>
    </row>
    <row r="30" spans="1:15" x14ac:dyDescent="0.3">
      <c r="A30" s="2">
        <v>-0.54826853169086576</v>
      </c>
      <c r="B30" s="1">
        <v>197.237732682277</v>
      </c>
      <c r="C30" s="2">
        <v>1.8151101752522436E-2</v>
      </c>
      <c r="D30" s="2">
        <v>0.5924368012194634</v>
      </c>
      <c r="E30" s="2">
        <v>-0.79203115651537814</v>
      </c>
      <c r="F30" s="2">
        <v>1.0434321697518953</v>
      </c>
      <c r="G30" s="2">
        <v>-0.60742104077513659</v>
      </c>
    </row>
    <row r="31" spans="1:15" ht="15" thickBot="1" x14ac:dyDescent="0.35">
      <c r="A31" s="2">
        <v>0.19115061671462286</v>
      </c>
      <c r="B31" s="1">
        <v>196.241685164438</v>
      </c>
      <c r="C31" s="2">
        <v>-0.54826853169086576</v>
      </c>
      <c r="D31" s="2">
        <v>1.8151101752522436E-2</v>
      </c>
      <c r="E31" s="2">
        <v>0.5924368012194634</v>
      </c>
      <c r="F31" s="2">
        <v>-0.79203115651537814</v>
      </c>
      <c r="G31" s="2">
        <v>1.0434321697518953</v>
      </c>
      <c r="J31" t="s">
        <v>27</v>
      </c>
    </row>
    <row r="32" spans="1:15" x14ac:dyDescent="0.3">
      <c r="A32" s="2">
        <v>0.3965985163592336</v>
      </c>
      <c r="B32" s="1">
        <v>196.87863578024599</v>
      </c>
      <c r="C32" s="2">
        <v>0.19115061671462286</v>
      </c>
      <c r="D32" s="2">
        <v>-0.54826853169086576</v>
      </c>
      <c r="E32" s="2">
        <v>1.8151101752522436E-2</v>
      </c>
      <c r="F32" s="2">
        <v>0.5924368012194634</v>
      </c>
      <c r="G32" s="2">
        <v>-0.79203115651537814</v>
      </c>
      <c r="J32" s="4"/>
      <c r="K32" s="4" t="s">
        <v>32</v>
      </c>
      <c r="L32" s="4" t="s">
        <v>33</v>
      </c>
      <c r="M32" s="4" t="s">
        <v>34</v>
      </c>
      <c r="N32" s="4" t="s">
        <v>35</v>
      </c>
      <c r="O32" s="4" t="s">
        <v>36</v>
      </c>
    </row>
    <row r="33" spans="1:18" x14ac:dyDescent="0.3">
      <c r="A33" s="2">
        <v>0.51403276950713916</v>
      </c>
      <c r="B33" s="1">
        <v>196.29217171185201</v>
      </c>
      <c r="C33" s="2">
        <v>0.3965985163592336</v>
      </c>
      <c r="D33" s="2">
        <v>0.19115061671462286</v>
      </c>
      <c r="E33" s="2">
        <v>-0.54826853169086576</v>
      </c>
      <c r="F33" s="2">
        <v>1.8151101752522436E-2</v>
      </c>
      <c r="G33" s="2">
        <v>0.5924368012194634</v>
      </c>
      <c r="J33" s="2" t="s">
        <v>28</v>
      </c>
      <c r="K33" s="2">
        <v>6</v>
      </c>
      <c r="L33" s="2">
        <v>0.59833020982856056</v>
      </c>
      <c r="M33" s="2">
        <v>9.9721701638093421E-2</v>
      </c>
      <c r="N33" s="2">
        <v>0.27457772022438026</v>
      </c>
      <c r="O33" s="2">
        <v>0.94860589222120606</v>
      </c>
    </row>
    <row r="34" spans="1:18" x14ac:dyDescent="0.3">
      <c r="A34" s="2">
        <v>0.31736218540996219</v>
      </c>
      <c r="B34" s="1">
        <v>195.27137564442901</v>
      </c>
      <c r="C34" s="2">
        <v>0.51403276950713916</v>
      </c>
      <c r="D34" s="2">
        <v>0.3965985163592336</v>
      </c>
      <c r="E34" s="2">
        <v>0.19115061671462286</v>
      </c>
      <c r="F34" s="2">
        <v>-0.54826853169086576</v>
      </c>
      <c r="G34" s="2">
        <v>1.8151101752522436E-2</v>
      </c>
      <c r="J34" s="2" t="s">
        <v>29</v>
      </c>
      <c r="K34" s="2">
        <v>288</v>
      </c>
      <c r="L34" s="2">
        <v>104.59643283621676</v>
      </c>
      <c r="M34" s="2">
        <v>0.36318205845908597</v>
      </c>
      <c r="N34" s="2"/>
      <c r="O34" s="2"/>
    </row>
    <row r="35" spans="1:18" ht="15" thickBot="1" x14ac:dyDescent="0.35">
      <c r="A35" s="2">
        <v>-0.56063026174351194</v>
      </c>
      <c r="B35" s="1">
        <v>195.29183460518701</v>
      </c>
      <c r="C35" s="2">
        <v>0.31736218540996219</v>
      </c>
      <c r="D35" s="2">
        <v>0.51403276950713916</v>
      </c>
      <c r="E35" s="2">
        <v>0.3965985163592336</v>
      </c>
      <c r="F35" s="2">
        <v>0.19115061671462286</v>
      </c>
      <c r="G35" s="2">
        <v>-0.54826853169086576</v>
      </c>
      <c r="J35" s="3" t="s">
        <v>30</v>
      </c>
      <c r="K35" s="3">
        <v>294</v>
      </c>
      <c r="L35" s="3">
        <v>105.19476304604532</v>
      </c>
      <c r="M35" s="3"/>
      <c r="N35" s="3"/>
      <c r="O35" s="3"/>
    </row>
    <row r="36" spans="1:18" ht="15" thickBot="1" x14ac:dyDescent="0.35">
      <c r="A36" s="2">
        <v>0.26818529379505662</v>
      </c>
      <c r="B36" s="1">
        <v>195.65920665786001</v>
      </c>
      <c r="C36" s="2">
        <v>-0.56063026174351194</v>
      </c>
      <c r="D36" s="2">
        <v>0.31736218540996219</v>
      </c>
      <c r="E36" s="2">
        <v>0.51403276950713916</v>
      </c>
      <c r="F36" s="2">
        <v>0.3965985163592336</v>
      </c>
      <c r="G36" s="2">
        <v>0.19115061671462286</v>
      </c>
    </row>
    <row r="37" spans="1:18" x14ac:dyDescent="0.3">
      <c r="A37" s="2">
        <v>-0.13146249744525562</v>
      </c>
      <c r="B37" s="1">
        <v>195.96737450120199</v>
      </c>
      <c r="C37" s="2">
        <v>0.26818529379505662</v>
      </c>
      <c r="D37" s="2">
        <v>-0.56063026174351194</v>
      </c>
      <c r="E37" s="2">
        <v>0.31736218540996219</v>
      </c>
      <c r="F37" s="2">
        <v>0.51403276950713916</v>
      </c>
      <c r="G37" s="2">
        <v>0.3965985163592336</v>
      </c>
      <c r="J37" s="4"/>
      <c r="K37" s="4" t="s">
        <v>37</v>
      </c>
      <c r="L37" s="4" t="s">
        <v>25</v>
      </c>
      <c r="M37" s="4" t="s">
        <v>38</v>
      </c>
      <c r="N37" s="4" t="s">
        <v>39</v>
      </c>
      <c r="O37" s="4" t="s">
        <v>40</v>
      </c>
      <c r="P37" s="4" t="s">
        <v>41</v>
      </c>
      <c r="Q37" s="4" t="s">
        <v>42</v>
      </c>
      <c r="R37" s="4" t="s">
        <v>43</v>
      </c>
    </row>
    <row r="38" spans="1:18" x14ac:dyDescent="0.3">
      <c r="A38" s="2">
        <v>-0.12136843499308725</v>
      </c>
      <c r="B38" s="1">
        <v>196.113898190236</v>
      </c>
      <c r="C38" s="2">
        <v>-0.13146249744525562</v>
      </c>
      <c r="D38" s="2">
        <v>0.26818529379505662</v>
      </c>
      <c r="E38" s="2">
        <v>-0.56063026174351194</v>
      </c>
      <c r="F38" s="2">
        <v>0.31736218540996219</v>
      </c>
      <c r="G38" s="2">
        <v>0.51403276950713916</v>
      </c>
      <c r="J38" s="2" t="s">
        <v>31</v>
      </c>
      <c r="K38" s="2">
        <v>2.9231811258441165</v>
      </c>
      <c r="L38" s="2">
        <v>6.7311010393340514</v>
      </c>
      <c r="M38" s="2">
        <v>0.43427978703070019</v>
      </c>
      <c r="N38" s="2">
        <v>0.66441045534862075</v>
      </c>
      <c r="O38" s="2">
        <v>-10.32520869692828</v>
      </c>
      <c r="P38" s="2">
        <v>16.171570948616512</v>
      </c>
      <c r="Q38" s="2">
        <v>-10.32520869692828</v>
      </c>
      <c r="R38" s="2">
        <v>16.171570948616512</v>
      </c>
    </row>
    <row r="39" spans="1:18" x14ac:dyDescent="0.3">
      <c r="A39" s="2">
        <v>-0.29534880533293517</v>
      </c>
      <c r="B39" s="1">
        <v>195.93914253405899</v>
      </c>
      <c r="C39" s="2">
        <v>-0.12136843499308725</v>
      </c>
      <c r="D39" s="2">
        <v>-0.13146249744525562</v>
      </c>
      <c r="E39" s="2">
        <v>0.26818529379505662</v>
      </c>
      <c r="F39" s="2">
        <v>-0.56063026174351194</v>
      </c>
      <c r="G39" s="2">
        <v>0.31736218540996219</v>
      </c>
      <c r="J39" s="2" t="s">
        <v>215</v>
      </c>
      <c r="K39" s="2">
        <v>-1.4870309673249911E-2</v>
      </c>
      <c r="L39" s="2">
        <v>3.4345952577155829E-2</v>
      </c>
      <c r="M39" s="2">
        <v>-0.43295668215475402</v>
      </c>
      <c r="N39" s="2">
        <v>0.66537029758109967</v>
      </c>
      <c r="O39" s="2">
        <v>-8.2471221606913808E-2</v>
      </c>
      <c r="P39" s="2">
        <v>5.2730602260413983E-2</v>
      </c>
      <c r="Q39" s="2">
        <v>-8.2471221606913808E-2</v>
      </c>
      <c r="R39" s="2">
        <v>5.2730602260413983E-2</v>
      </c>
    </row>
    <row r="40" spans="1:18" x14ac:dyDescent="0.3">
      <c r="A40" s="2">
        <v>-0.35294077100672894</v>
      </c>
      <c r="B40" s="1">
        <v>194.93853929334901</v>
      </c>
      <c r="C40" s="2">
        <v>-0.29534880533293517</v>
      </c>
      <c r="D40" s="2">
        <v>-0.12136843499308725</v>
      </c>
      <c r="E40" s="2">
        <v>-0.13146249744525562</v>
      </c>
      <c r="F40" s="2">
        <v>0.26818529379505662</v>
      </c>
      <c r="G40" s="2">
        <v>-0.56063026174351194</v>
      </c>
      <c r="J40" s="2" t="s">
        <v>216</v>
      </c>
      <c r="K40" s="2">
        <v>-3.6064516954901545E-2</v>
      </c>
      <c r="L40" s="2">
        <v>5.8313887970329173E-2</v>
      </c>
      <c r="M40" s="2">
        <v>-0.61845502349717474</v>
      </c>
      <c r="N40" s="2">
        <v>0.53676424435414338</v>
      </c>
      <c r="O40" s="2">
        <v>-0.15083996236833622</v>
      </c>
      <c r="P40" s="2">
        <v>7.8710928458533114E-2</v>
      </c>
      <c r="Q40" s="2">
        <v>-0.15083996236833622</v>
      </c>
      <c r="R40" s="2">
        <v>7.8710928458533114E-2</v>
      </c>
    </row>
    <row r="41" spans="1:18" x14ac:dyDescent="0.3">
      <c r="A41" s="2">
        <v>-3.6562428465742869E-3</v>
      </c>
      <c r="B41" s="1">
        <v>194.69167616349699</v>
      </c>
      <c r="C41" s="2">
        <v>-0.35294077100672894</v>
      </c>
      <c r="D41" s="2">
        <v>-0.29534880533293517</v>
      </c>
      <c r="E41" s="2">
        <v>-0.12136843499308725</v>
      </c>
      <c r="F41" s="2">
        <v>-0.13146249744525562</v>
      </c>
      <c r="G41" s="2">
        <v>0.26818529379505662</v>
      </c>
      <c r="J41" s="2" t="s">
        <v>217</v>
      </c>
      <c r="K41" s="2">
        <v>2.8293023877809586E-2</v>
      </c>
      <c r="L41" s="2">
        <v>5.8440787809133997E-2</v>
      </c>
      <c r="M41" s="2">
        <v>0.48413145918247752</v>
      </c>
      <c r="N41" s="2">
        <v>0.62866051401507606</v>
      </c>
      <c r="O41" s="2">
        <v>-8.6732190261886791E-2</v>
      </c>
      <c r="P41" s="2">
        <v>0.14331823801750596</v>
      </c>
      <c r="Q41" s="2">
        <v>-8.6732190261886791E-2</v>
      </c>
      <c r="R41" s="2">
        <v>0.14331823801750596</v>
      </c>
    </row>
    <row r="42" spans="1:18" x14ac:dyDescent="0.3">
      <c r="A42" s="2">
        <v>0.33599860756780231</v>
      </c>
      <c r="B42" s="1">
        <v>195.32180440866799</v>
      </c>
      <c r="C42" s="2">
        <v>-3.6562428465742869E-3</v>
      </c>
      <c r="D42" s="2">
        <v>-0.35294077100672894</v>
      </c>
      <c r="E42" s="2">
        <v>-0.29534880533293517</v>
      </c>
      <c r="F42" s="2">
        <v>-0.12136843499308725</v>
      </c>
      <c r="G42" s="2">
        <v>-0.13146249744525562</v>
      </c>
      <c r="J42" s="2" t="s">
        <v>218</v>
      </c>
      <c r="K42" s="2">
        <v>4.1437413204656395E-2</v>
      </c>
      <c r="L42" s="2">
        <v>5.8358967836562282E-2</v>
      </c>
      <c r="M42" s="2">
        <v>0.7100436272400209</v>
      </c>
      <c r="N42" s="2">
        <v>0.47825159611077506</v>
      </c>
      <c r="O42" s="2">
        <v>-7.342675998712013E-2</v>
      </c>
      <c r="P42" s="2">
        <v>0.15630158639643293</v>
      </c>
      <c r="Q42" s="2">
        <v>-7.342675998712013E-2</v>
      </c>
      <c r="R42" s="2">
        <v>0.15630158639643293</v>
      </c>
    </row>
    <row r="43" spans="1:18" x14ac:dyDescent="0.3">
      <c r="A43" s="2">
        <v>-0.44469485831217526</v>
      </c>
      <c r="B43" s="1">
        <v>196.43259481647399</v>
      </c>
      <c r="C43" s="2">
        <v>0.33599860756780231</v>
      </c>
      <c r="D43" s="2">
        <v>-3.6562428465742869E-3</v>
      </c>
      <c r="E43" s="2">
        <v>-0.35294077100672894</v>
      </c>
      <c r="F43" s="2">
        <v>-0.29534880533293517</v>
      </c>
      <c r="G43" s="2">
        <v>-0.12136843499308725</v>
      </c>
      <c r="J43" s="2" t="s">
        <v>219</v>
      </c>
      <c r="K43" s="2">
        <v>-3.3104874759048658E-3</v>
      </c>
      <c r="L43" s="2">
        <v>5.8136525758721656E-2</v>
      </c>
      <c r="M43" s="2">
        <v>-5.694333179873972E-2</v>
      </c>
      <c r="N43" s="2">
        <v>0.95462982245084294</v>
      </c>
      <c r="O43" s="2">
        <v>-0.11773684234598351</v>
      </c>
      <c r="P43" s="2">
        <v>0.11111586739417377</v>
      </c>
      <c r="Q43" s="2">
        <v>-0.11773684234598351</v>
      </c>
      <c r="R43" s="2">
        <v>0.11111586739417377</v>
      </c>
    </row>
    <row r="44" spans="1:18" ht="15" thickBot="1" x14ac:dyDescent="0.35">
      <c r="A44" s="2">
        <v>2.0995461947990179E-2</v>
      </c>
      <c r="B44" s="1">
        <v>196.75892403604101</v>
      </c>
      <c r="C44" s="2">
        <v>-0.44469485831217526</v>
      </c>
      <c r="D44" s="2">
        <v>0.33599860756780231</v>
      </c>
      <c r="E44" s="2">
        <v>-3.6562428465742869E-3</v>
      </c>
      <c r="F44" s="2">
        <v>-0.35294077100672894</v>
      </c>
      <c r="G44" s="2">
        <v>-0.29534880533293517</v>
      </c>
      <c r="J44" s="3" t="s">
        <v>220</v>
      </c>
      <c r="K44" s="3">
        <v>3.4512589067865411E-2</v>
      </c>
      <c r="L44" s="3">
        <v>5.8140940590857233E-2</v>
      </c>
      <c r="M44" s="3">
        <v>0.59360217975717744</v>
      </c>
      <c r="N44" s="3">
        <v>0.55324413656380855</v>
      </c>
      <c r="O44" s="3">
        <v>-7.9922455230108075E-2</v>
      </c>
      <c r="P44" s="3">
        <v>0.14894763336583891</v>
      </c>
      <c r="Q44" s="3">
        <v>-7.9922455230108075E-2</v>
      </c>
      <c r="R44" s="3">
        <v>0.14894763336583891</v>
      </c>
    </row>
    <row r="45" spans="1:18" x14ac:dyDescent="0.3">
      <c r="A45" s="2">
        <v>1.0465338519540239</v>
      </c>
      <c r="B45" s="1">
        <v>195.95016259469</v>
      </c>
      <c r="C45" s="2">
        <v>2.0995461947990179E-2</v>
      </c>
      <c r="D45" s="2">
        <v>-0.44469485831217526</v>
      </c>
      <c r="E45" s="2">
        <v>0.33599860756780231</v>
      </c>
      <c r="F45" s="2">
        <v>-3.6562428465742869E-3</v>
      </c>
      <c r="G45" s="2">
        <v>-0.35294077100672894</v>
      </c>
    </row>
    <row r="46" spans="1:18" x14ac:dyDescent="0.3">
      <c r="A46" s="2">
        <v>0.34733796926818172</v>
      </c>
      <c r="B46" s="1">
        <v>194.534250637615</v>
      </c>
      <c r="C46" s="2">
        <v>1.0465338519540239</v>
      </c>
      <c r="D46" s="2">
        <v>2.0995461947990179E-2</v>
      </c>
      <c r="E46" s="2">
        <v>-0.44469485831217526</v>
      </c>
      <c r="F46" s="2">
        <v>0.33599860756780231</v>
      </c>
      <c r="G46" s="2">
        <v>-3.6562428465742869E-3</v>
      </c>
    </row>
    <row r="47" spans="1:18" x14ac:dyDescent="0.3">
      <c r="A47" s="2">
        <v>0.17304555665626253</v>
      </c>
      <c r="B47" s="1">
        <v>195.494337042339</v>
      </c>
      <c r="C47" s="2">
        <v>0.34733796926818172</v>
      </c>
      <c r="D47" s="2">
        <v>1.0465338519540239</v>
      </c>
      <c r="E47" s="2">
        <v>2.0995461947990179E-2</v>
      </c>
      <c r="F47" s="2">
        <v>-0.44469485831217526</v>
      </c>
      <c r="G47" s="2">
        <v>0.33599860756780231</v>
      </c>
    </row>
    <row r="48" spans="1:18" x14ac:dyDescent="0.3">
      <c r="A48" s="2">
        <v>0.47032142978952152</v>
      </c>
      <c r="B48" s="1">
        <v>198.102811822034</v>
      </c>
      <c r="C48" s="2">
        <v>0.17304555665626253</v>
      </c>
      <c r="D48" s="2">
        <v>0.34733796926818172</v>
      </c>
      <c r="E48" s="2">
        <v>1.0465338519540239</v>
      </c>
      <c r="F48" s="2">
        <v>2.0995461947990179E-2</v>
      </c>
      <c r="G48" s="2">
        <v>-0.44469485831217526</v>
      </c>
    </row>
    <row r="49" spans="1:15" x14ac:dyDescent="0.3">
      <c r="A49" s="2">
        <v>0.62340879756132495</v>
      </c>
      <c r="B49" s="1">
        <v>195.38895598768701</v>
      </c>
      <c r="C49" s="2">
        <v>0.47032142978952152</v>
      </c>
      <c r="D49" s="2">
        <v>0.17304555665626253</v>
      </c>
      <c r="E49" s="2">
        <v>0.34733796926818172</v>
      </c>
      <c r="F49" s="2">
        <v>1.0465338519540239</v>
      </c>
      <c r="G49" s="2">
        <v>2.0995461947990179E-2</v>
      </c>
    </row>
    <row r="50" spans="1:15" x14ac:dyDescent="0.3">
      <c r="A50" s="2">
        <v>0.49944648170728101</v>
      </c>
      <c r="B50" s="1">
        <v>197.13313474269401</v>
      </c>
      <c r="C50" s="2">
        <v>0.62340879756132495</v>
      </c>
      <c r="D50" s="2">
        <v>0.47032142978952152</v>
      </c>
      <c r="E50" s="2">
        <v>0.17304555665626253</v>
      </c>
      <c r="F50" s="2">
        <v>0.34733796926818172</v>
      </c>
      <c r="G50" s="2">
        <v>1.0465338519540239</v>
      </c>
      <c r="J50" t="s">
        <v>20</v>
      </c>
    </row>
    <row r="51" spans="1:15" ht="15" thickBot="1" x14ac:dyDescent="0.35">
      <c r="A51" s="2">
        <v>0.60054176014872951</v>
      </c>
      <c r="B51" s="1">
        <v>198.33458843212199</v>
      </c>
      <c r="C51" s="2">
        <v>0.49944648170728101</v>
      </c>
      <c r="D51" s="2">
        <v>0.62340879756132495</v>
      </c>
      <c r="E51" s="2">
        <v>0.47032142978952152</v>
      </c>
      <c r="F51" s="2">
        <v>0.17304555665626253</v>
      </c>
      <c r="G51" s="2">
        <v>0.34733796926818172</v>
      </c>
    </row>
    <row r="52" spans="1:15" x14ac:dyDescent="0.3">
      <c r="A52" s="2">
        <v>0.27512716356716282</v>
      </c>
      <c r="B52" s="1">
        <v>195.82540202668301</v>
      </c>
      <c r="C52" s="2">
        <v>0.60054176014872951</v>
      </c>
      <c r="D52" s="2">
        <v>0.49944648170728101</v>
      </c>
      <c r="E52" s="2">
        <v>0.62340879756132495</v>
      </c>
      <c r="F52" s="2">
        <v>0.47032142978952152</v>
      </c>
      <c r="G52" s="2">
        <v>0.17304555665626253</v>
      </c>
      <c r="J52" s="5" t="s">
        <v>21</v>
      </c>
      <c r="K52" s="5"/>
    </row>
    <row r="53" spans="1:15" x14ac:dyDescent="0.3">
      <c r="A53" s="2">
        <v>-0.7956538013075658</v>
      </c>
      <c r="B53" s="1">
        <v>195.33175461589499</v>
      </c>
      <c r="C53" s="2">
        <v>0.27512716356716282</v>
      </c>
      <c r="D53" s="2">
        <v>0.60054176014872951</v>
      </c>
      <c r="E53" s="2">
        <v>0.49944648170728101</v>
      </c>
      <c r="F53" s="2">
        <v>0.62340879756132495</v>
      </c>
      <c r="G53" s="2">
        <v>0.47032142978952152</v>
      </c>
      <c r="J53" s="2" t="s">
        <v>22</v>
      </c>
      <c r="K53" s="2">
        <v>7.5417721184689243E-2</v>
      </c>
    </row>
    <row r="54" spans="1:15" x14ac:dyDescent="0.3">
      <c r="A54" s="2">
        <v>0.38666651228658111</v>
      </c>
      <c r="B54" s="1">
        <v>195.97722485588599</v>
      </c>
      <c r="C54" s="2">
        <v>-0.7956538013075658</v>
      </c>
      <c r="D54" s="2">
        <v>0.27512716356716282</v>
      </c>
      <c r="E54" s="2">
        <v>0.60054176014872951</v>
      </c>
      <c r="F54" s="2">
        <v>0.49944648170728101</v>
      </c>
      <c r="G54" s="2">
        <v>0.62340879756132495</v>
      </c>
      <c r="J54" s="2" t="s">
        <v>23</v>
      </c>
      <c r="K54" s="2">
        <v>5.6878326686915243E-3</v>
      </c>
    </row>
    <row r="55" spans="1:15" x14ac:dyDescent="0.3">
      <c r="A55" s="2">
        <v>0.40894308069820795</v>
      </c>
      <c r="B55" s="1">
        <v>196.12394814370501</v>
      </c>
      <c r="C55" s="2">
        <v>0.38666651228658111</v>
      </c>
      <c r="D55" s="2">
        <v>-0.7956538013075658</v>
      </c>
      <c r="E55" s="2">
        <v>0.27512716356716282</v>
      </c>
      <c r="F55" s="2">
        <v>0.60054176014872951</v>
      </c>
      <c r="G55" s="2">
        <v>0.49944648170728101</v>
      </c>
      <c r="J55" s="2" t="s">
        <v>24</v>
      </c>
      <c r="K55" s="2">
        <v>-1.5027004150710736E-2</v>
      </c>
    </row>
    <row r="56" spans="1:15" x14ac:dyDescent="0.3">
      <c r="A56" s="2">
        <v>-0.70393335206122742</v>
      </c>
      <c r="B56" s="1">
        <v>194.898653434175</v>
      </c>
      <c r="C56" s="2">
        <v>0.40894308069820795</v>
      </c>
      <c r="D56" s="2">
        <v>0.38666651228658111</v>
      </c>
      <c r="E56" s="2">
        <v>-0.7956538013075658</v>
      </c>
      <c r="F56" s="2">
        <v>0.27512716356716282</v>
      </c>
      <c r="G56" s="2">
        <v>0.60054176014872951</v>
      </c>
      <c r="J56" s="2" t="s">
        <v>25</v>
      </c>
      <c r="K56" s="2">
        <v>0.60264588147525411</v>
      </c>
    </row>
    <row r="57" spans="1:15" ht="15" thickBot="1" x14ac:dyDescent="0.35">
      <c r="A57" s="2">
        <v>0.38715975585026285</v>
      </c>
      <c r="B57" s="1">
        <v>197.085813275899</v>
      </c>
      <c r="C57" s="2">
        <v>-0.70393335206122742</v>
      </c>
      <c r="D57" s="2">
        <v>0.40894308069820795</v>
      </c>
      <c r="E57" s="2">
        <v>0.38666651228658111</v>
      </c>
      <c r="F57" s="2">
        <v>-0.7956538013075658</v>
      </c>
      <c r="G57" s="2">
        <v>0.27512716356716282</v>
      </c>
      <c r="J57" s="3" t="s">
        <v>26</v>
      </c>
      <c r="K57" s="3">
        <v>295</v>
      </c>
    </row>
    <row r="58" spans="1:15" x14ac:dyDescent="0.3">
      <c r="A58" s="2">
        <v>-0.47331088137838151</v>
      </c>
      <c r="B58" s="1">
        <v>195.22345884916101</v>
      </c>
      <c r="C58" s="2">
        <v>0.38715975585026285</v>
      </c>
      <c r="D58" s="2">
        <v>-0.70393335206122742</v>
      </c>
      <c r="E58" s="2">
        <v>0.40894308069820795</v>
      </c>
      <c r="F58" s="2">
        <v>0.38666651228658111</v>
      </c>
      <c r="G58" s="2">
        <v>-0.7956538013075658</v>
      </c>
    </row>
    <row r="59" spans="1:15" ht="15" thickBot="1" x14ac:dyDescent="0.35">
      <c r="A59" s="2">
        <v>0.53917486628881761</v>
      </c>
      <c r="B59" s="1">
        <v>196.350156976916</v>
      </c>
      <c r="C59" s="2">
        <v>-0.47331088137838151</v>
      </c>
      <c r="D59" s="2">
        <v>0.38715975585026285</v>
      </c>
      <c r="E59" s="2">
        <v>-0.70393335206122742</v>
      </c>
      <c r="F59" s="2">
        <v>0.40894308069820795</v>
      </c>
      <c r="G59" s="2">
        <v>0.38666651228658111</v>
      </c>
      <c r="J59" t="s">
        <v>27</v>
      </c>
    </row>
    <row r="60" spans="1:15" x14ac:dyDescent="0.3">
      <c r="A60" s="2">
        <v>-0.52440433175780754</v>
      </c>
      <c r="B60" s="1">
        <v>195.56809955010601</v>
      </c>
      <c r="C60" s="2">
        <v>0.53917486628881761</v>
      </c>
      <c r="D60" s="2">
        <v>-0.47331088137838151</v>
      </c>
      <c r="E60" s="2">
        <v>0.38715975585026285</v>
      </c>
      <c r="F60" s="2">
        <v>-0.70393335206122742</v>
      </c>
      <c r="G60" s="2">
        <v>0.40894308069820795</v>
      </c>
      <c r="J60" s="4"/>
      <c r="K60" s="4" t="s">
        <v>32</v>
      </c>
      <c r="L60" s="4" t="s">
        <v>33</v>
      </c>
      <c r="M60" s="4" t="s">
        <v>34</v>
      </c>
      <c r="N60" s="4" t="s">
        <v>35</v>
      </c>
      <c r="O60" s="4" t="s">
        <v>36</v>
      </c>
    </row>
    <row r="61" spans="1:15" x14ac:dyDescent="0.3">
      <c r="A61" s="2">
        <v>0.11643138086540716</v>
      </c>
      <c r="B61" s="1">
        <v>195.41820228575199</v>
      </c>
      <c r="C61" s="2">
        <v>-0.52440433175780754</v>
      </c>
      <c r="D61" s="2">
        <v>0.53917486628881761</v>
      </c>
      <c r="E61" s="2">
        <v>-0.47331088137838151</v>
      </c>
      <c r="F61" s="2">
        <v>0.38715975585026285</v>
      </c>
      <c r="G61" s="2">
        <v>-0.70393335206122742</v>
      </c>
      <c r="J61" s="2" t="s">
        <v>28</v>
      </c>
      <c r="K61" s="2">
        <v>6</v>
      </c>
      <c r="L61" s="2">
        <v>0.59833020982856056</v>
      </c>
      <c r="M61" s="2">
        <v>9.9721701638093421E-2</v>
      </c>
      <c r="N61" s="2">
        <v>0.27457772022438026</v>
      </c>
      <c r="O61" s="2">
        <v>0.94860589222120606</v>
      </c>
    </row>
    <row r="62" spans="1:15" x14ac:dyDescent="0.3">
      <c r="A62" s="2">
        <v>-0.35216229437463653</v>
      </c>
      <c r="B62" s="1">
        <v>195.62043745270199</v>
      </c>
      <c r="C62" s="2">
        <v>0.11643138086540716</v>
      </c>
      <c r="D62" s="2">
        <v>-0.52440433175780754</v>
      </c>
      <c r="E62" s="2">
        <v>0.53917486628881761</v>
      </c>
      <c r="F62" s="2">
        <v>-0.47331088137838151</v>
      </c>
      <c r="G62" s="2">
        <v>0.38715975585026285</v>
      </c>
      <c r="J62" s="2" t="s">
        <v>29</v>
      </c>
      <c r="K62" s="2">
        <v>288</v>
      </c>
      <c r="L62" s="2">
        <v>104.59643283621676</v>
      </c>
      <c r="M62" s="2">
        <v>0.36318205845908597</v>
      </c>
      <c r="N62" s="2"/>
      <c r="O62" s="2"/>
    </row>
    <row r="63" spans="1:15" ht="15" thickBot="1" x14ac:dyDescent="0.35">
      <c r="A63" s="2">
        <v>0.24904217666099271</v>
      </c>
      <c r="B63" s="1">
        <v>195.19003853246099</v>
      </c>
      <c r="C63" s="2">
        <v>-0.35216229437463653</v>
      </c>
      <c r="D63" s="2">
        <v>0.11643138086540716</v>
      </c>
      <c r="E63" s="2">
        <v>-0.52440433175780754</v>
      </c>
      <c r="F63" s="2">
        <v>0.53917486628881761</v>
      </c>
      <c r="G63" s="2">
        <v>-0.47331088137838151</v>
      </c>
      <c r="J63" s="3" t="s">
        <v>30</v>
      </c>
      <c r="K63" s="3">
        <v>294</v>
      </c>
      <c r="L63" s="3">
        <v>105.19476304604532</v>
      </c>
      <c r="M63" s="3"/>
      <c r="N63" s="3"/>
      <c r="O63" s="3"/>
    </row>
    <row r="64" spans="1:15" ht="15" thickBot="1" x14ac:dyDescent="0.35">
      <c r="A64" s="2">
        <v>0.39901330825978221</v>
      </c>
      <c r="B64" s="1">
        <v>195.68187993786501</v>
      </c>
      <c r="C64" s="2">
        <v>0.24904217666099271</v>
      </c>
      <c r="D64" s="2">
        <v>-0.35216229437463653</v>
      </c>
      <c r="E64" s="2">
        <v>0.11643138086540716</v>
      </c>
      <c r="F64" s="2">
        <v>-0.52440433175780754</v>
      </c>
      <c r="G64" s="2">
        <v>0.53917486628881761</v>
      </c>
    </row>
    <row r="65" spans="1:18" x14ac:dyDescent="0.3">
      <c r="A65" s="2">
        <v>-0.75551198807545461</v>
      </c>
      <c r="B65" s="1">
        <v>196.10010072941699</v>
      </c>
      <c r="C65" s="2">
        <v>0.39901330825978221</v>
      </c>
      <c r="D65" s="2">
        <v>0.24904217666099271</v>
      </c>
      <c r="E65" s="2">
        <v>-0.35216229437463653</v>
      </c>
      <c r="F65" s="2">
        <v>0.11643138086540716</v>
      </c>
      <c r="G65" s="2">
        <v>-0.52440433175780754</v>
      </c>
      <c r="J65" s="4"/>
      <c r="K65" s="4" t="s">
        <v>37</v>
      </c>
      <c r="L65" s="4" t="s">
        <v>25</v>
      </c>
      <c r="M65" s="4" t="s">
        <v>38</v>
      </c>
      <c r="N65" s="4" t="s">
        <v>39</v>
      </c>
      <c r="O65" s="4" t="s">
        <v>40</v>
      </c>
      <c r="P65" s="4" t="s">
        <v>41</v>
      </c>
      <c r="Q65" s="4" t="s">
        <v>42</v>
      </c>
      <c r="R65" s="4" t="s">
        <v>43</v>
      </c>
    </row>
    <row r="66" spans="1:18" x14ac:dyDescent="0.3">
      <c r="A66" s="2">
        <v>1.0801967730305648</v>
      </c>
      <c r="B66" s="1">
        <v>196.38964388635799</v>
      </c>
      <c r="C66" s="2">
        <v>-0.75551198807545461</v>
      </c>
      <c r="D66" s="2">
        <v>0.39901330825978221</v>
      </c>
      <c r="E66" s="2">
        <v>0.24904217666099271</v>
      </c>
      <c r="F66" s="2">
        <v>-0.35216229437463653</v>
      </c>
      <c r="G66" s="2">
        <v>0.11643138086540716</v>
      </c>
      <c r="J66" s="2" t="s">
        <v>31</v>
      </c>
      <c r="K66" s="2">
        <v>2.9231811258441165</v>
      </c>
      <c r="L66" s="2">
        <v>6.7311010393340514</v>
      </c>
      <c r="M66" s="2">
        <v>0.43427978703070019</v>
      </c>
      <c r="N66" s="2">
        <v>0.66441045534862075</v>
      </c>
      <c r="O66" s="2">
        <v>-10.32520869692828</v>
      </c>
      <c r="P66" s="2">
        <v>16.171570948616512</v>
      </c>
      <c r="Q66" s="2">
        <v>-10.32520869692828</v>
      </c>
      <c r="R66" s="2">
        <v>16.171570948616512</v>
      </c>
    </row>
    <row r="67" spans="1:18" x14ac:dyDescent="0.3">
      <c r="A67" s="2">
        <v>-0.99500061676661744</v>
      </c>
      <c r="B67" s="1">
        <v>196.307015630178</v>
      </c>
      <c r="C67" s="2">
        <v>1.0801967730305648</v>
      </c>
      <c r="D67" s="2">
        <v>-0.75551198807545461</v>
      </c>
      <c r="E67" s="2">
        <v>0.39901330825978221</v>
      </c>
      <c r="F67" s="2">
        <v>0.24904217666099271</v>
      </c>
      <c r="G67" s="2">
        <v>-0.35216229437463653</v>
      </c>
      <c r="J67" s="2" t="s">
        <v>215</v>
      </c>
      <c r="K67" s="2">
        <v>-1.4870309673249911E-2</v>
      </c>
      <c r="L67" s="2">
        <v>3.4345952577155829E-2</v>
      </c>
      <c r="M67" s="2">
        <v>-0.43295668215475402</v>
      </c>
      <c r="N67" s="2">
        <v>0.66537029758109967</v>
      </c>
      <c r="O67" s="2">
        <v>-8.2471221606913808E-2</v>
      </c>
      <c r="P67" s="2">
        <v>5.2730602260413983E-2</v>
      </c>
      <c r="Q67" s="2">
        <v>-8.2471221606913808E-2</v>
      </c>
      <c r="R67" s="2">
        <v>5.2730602260413983E-2</v>
      </c>
    </row>
    <row r="68" spans="1:18" x14ac:dyDescent="0.3">
      <c r="A68" s="2">
        <v>1.2996824204652455</v>
      </c>
      <c r="B68" s="1">
        <v>195.26884842965501</v>
      </c>
      <c r="C68" s="2">
        <v>-0.99500061676661744</v>
      </c>
      <c r="D68" s="2">
        <v>1.0801967730305648</v>
      </c>
      <c r="E68" s="2">
        <v>-0.75551198807545461</v>
      </c>
      <c r="F68" s="2">
        <v>0.39901330825978221</v>
      </c>
      <c r="G68" s="2">
        <v>0.24904217666099271</v>
      </c>
      <c r="J68" s="2" t="s">
        <v>216</v>
      </c>
      <c r="K68" s="2">
        <v>-3.6064516954901545E-2</v>
      </c>
      <c r="L68" s="2">
        <v>5.8313887970329173E-2</v>
      </c>
      <c r="M68" s="2">
        <v>-0.61845502349717474</v>
      </c>
      <c r="N68" s="2">
        <v>0.53676424435414338</v>
      </c>
      <c r="O68" s="2">
        <v>-0.15083996236833622</v>
      </c>
      <c r="P68" s="2">
        <v>7.8710928458533114E-2</v>
      </c>
      <c r="Q68" s="2">
        <v>-0.15083996236833622</v>
      </c>
      <c r="R68" s="2">
        <v>7.8710928458533114E-2</v>
      </c>
    </row>
    <row r="69" spans="1:18" x14ac:dyDescent="0.3">
      <c r="A69" s="2">
        <v>1.4424481433798917</v>
      </c>
      <c r="B69" s="1">
        <v>194.34833875010901</v>
      </c>
      <c r="C69" s="2">
        <v>1.2996824204652455</v>
      </c>
      <c r="D69" s="2">
        <v>-0.99500061676661744</v>
      </c>
      <c r="E69" s="2">
        <v>1.0801967730305648</v>
      </c>
      <c r="F69" s="2">
        <v>-0.75551198807545461</v>
      </c>
      <c r="G69" s="2">
        <v>0.39901330825978221</v>
      </c>
      <c r="J69" s="2" t="s">
        <v>217</v>
      </c>
      <c r="K69" s="2">
        <v>2.8293023877809586E-2</v>
      </c>
      <c r="L69" s="2">
        <v>5.8440787809133997E-2</v>
      </c>
      <c r="M69" s="2">
        <v>0.48413145918247752</v>
      </c>
      <c r="N69" s="2">
        <v>0.62866051401507606</v>
      </c>
      <c r="O69" s="2">
        <v>-8.6732190261886791E-2</v>
      </c>
      <c r="P69" s="2">
        <v>0.14331823801750596</v>
      </c>
      <c r="Q69" s="2">
        <v>-8.6732190261886791E-2</v>
      </c>
      <c r="R69" s="2">
        <v>0.14331823801750596</v>
      </c>
    </row>
    <row r="70" spans="1:18" x14ac:dyDescent="0.3">
      <c r="A70" s="2">
        <v>0.65505408597462633</v>
      </c>
      <c r="B70" s="1">
        <v>196.77761136993601</v>
      </c>
      <c r="C70" s="2">
        <v>1.4424481433798917</v>
      </c>
      <c r="D70" s="2">
        <v>1.2996824204652455</v>
      </c>
      <c r="E70" s="2">
        <v>-0.99500061676661744</v>
      </c>
      <c r="F70" s="2">
        <v>1.0801967730305648</v>
      </c>
      <c r="G70" s="2">
        <v>-0.75551198807545461</v>
      </c>
      <c r="J70" s="2" t="s">
        <v>218</v>
      </c>
      <c r="K70" s="2">
        <v>4.1437413204656395E-2</v>
      </c>
      <c r="L70" s="2">
        <v>5.8358967836562282E-2</v>
      </c>
      <c r="M70" s="2">
        <v>0.7100436272400209</v>
      </c>
      <c r="N70" s="2">
        <v>0.47825159611077506</v>
      </c>
      <c r="O70" s="2">
        <v>-7.342675998712013E-2</v>
      </c>
      <c r="P70" s="2">
        <v>0.15630158639643293</v>
      </c>
      <c r="Q70" s="2">
        <v>-7.342675998712013E-2</v>
      </c>
      <c r="R70" s="2">
        <v>0.15630158639643293</v>
      </c>
    </row>
    <row r="71" spans="1:18" x14ac:dyDescent="0.3">
      <c r="A71" s="2">
        <v>-0.62869337054658558</v>
      </c>
      <c r="B71" s="1">
        <v>196.35225349765801</v>
      </c>
      <c r="C71" s="2">
        <v>0.65505408597462633</v>
      </c>
      <c r="D71" s="2">
        <v>1.4424481433798917</v>
      </c>
      <c r="E71" s="2">
        <v>1.2996824204652455</v>
      </c>
      <c r="F71" s="2">
        <v>-0.99500061676661744</v>
      </c>
      <c r="G71" s="2">
        <v>1.0801967730305648</v>
      </c>
      <c r="J71" s="2" t="s">
        <v>219</v>
      </c>
      <c r="K71" s="2">
        <v>-3.3104874759048658E-3</v>
      </c>
      <c r="L71" s="2">
        <v>5.8136525758721656E-2</v>
      </c>
      <c r="M71" s="2">
        <v>-5.694333179873972E-2</v>
      </c>
      <c r="N71" s="2">
        <v>0.95462982245084294</v>
      </c>
      <c r="O71" s="2">
        <v>-0.11773684234598351</v>
      </c>
      <c r="P71" s="2">
        <v>0.11111586739417377</v>
      </c>
      <c r="Q71" s="2">
        <v>-0.11773684234598351</v>
      </c>
      <c r="R71" s="2">
        <v>0.11111586739417377</v>
      </c>
    </row>
    <row r="72" spans="1:18" ht="15" thickBot="1" x14ac:dyDescent="0.35">
      <c r="A72" s="2">
        <v>-0.48921510837300275</v>
      </c>
      <c r="B72" s="1">
        <v>199.04038758078201</v>
      </c>
      <c r="C72" s="2">
        <v>-0.62869337054658558</v>
      </c>
      <c r="D72" s="2">
        <v>0.65505408597462633</v>
      </c>
      <c r="E72" s="2">
        <v>1.4424481433798917</v>
      </c>
      <c r="F72" s="2">
        <v>1.2996824204652455</v>
      </c>
      <c r="G72" s="2">
        <v>-0.99500061676661744</v>
      </c>
      <c r="J72" s="3" t="s">
        <v>220</v>
      </c>
      <c r="K72" s="3">
        <v>3.4512589067865411E-2</v>
      </c>
      <c r="L72" s="3">
        <v>5.8140940590857233E-2</v>
      </c>
      <c r="M72" s="3">
        <v>0.59360217975717744</v>
      </c>
      <c r="N72" s="3">
        <v>0.55324413656380855</v>
      </c>
      <c r="O72" s="3">
        <v>-7.9922455230108075E-2</v>
      </c>
      <c r="P72" s="3">
        <v>0.14894763336583891</v>
      </c>
      <c r="Q72" s="3">
        <v>-7.9922455230108075E-2</v>
      </c>
      <c r="R72" s="3">
        <v>0.14894763336583891</v>
      </c>
    </row>
    <row r="73" spans="1:18" x14ac:dyDescent="0.3">
      <c r="A73" s="2">
        <v>-0.56811288174185393</v>
      </c>
      <c r="B73" s="1">
        <v>195.88307840959101</v>
      </c>
      <c r="C73" s="2">
        <v>-0.48921510837300275</v>
      </c>
      <c r="D73" s="2">
        <v>-0.62869337054658558</v>
      </c>
      <c r="E73" s="2">
        <v>0.65505408597462633</v>
      </c>
      <c r="F73" s="2">
        <v>1.4424481433798917</v>
      </c>
      <c r="G73" s="2">
        <v>1.2996824204652455</v>
      </c>
    </row>
    <row r="74" spans="1:18" x14ac:dyDescent="0.3">
      <c r="A74" s="2">
        <v>-0.33431332364449418</v>
      </c>
      <c r="B74" s="1">
        <v>194.625973114049</v>
      </c>
      <c r="C74" s="2">
        <v>-0.56811288174185393</v>
      </c>
      <c r="D74" s="2">
        <v>-0.48921510837300275</v>
      </c>
      <c r="E74" s="2">
        <v>-0.62869337054658558</v>
      </c>
      <c r="F74" s="2">
        <v>0.65505408597462633</v>
      </c>
      <c r="G74" s="2">
        <v>1.4424481433798917</v>
      </c>
    </row>
    <row r="75" spans="1:18" x14ac:dyDescent="0.3">
      <c r="A75" s="2">
        <v>-0.69221585026411958</v>
      </c>
      <c r="B75" s="1">
        <v>196.362096488079</v>
      </c>
      <c r="C75" s="2">
        <v>-0.33431332364449418</v>
      </c>
      <c r="D75" s="2">
        <v>-0.56811288174185393</v>
      </c>
      <c r="E75" s="2">
        <v>-0.48921510837300275</v>
      </c>
      <c r="F75" s="2">
        <v>-0.62869337054658558</v>
      </c>
      <c r="G75" s="2">
        <v>0.65505408597462633</v>
      </c>
    </row>
    <row r="76" spans="1:18" x14ac:dyDescent="0.3">
      <c r="A76" s="2">
        <v>0.10144923056867583</v>
      </c>
      <c r="B76" s="1">
        <v>195.28185434476001</v>
      </c>
      <c r="C76" s="2">
        <v>-0.69221585026411958</v>
      </c>
      <c r="D76" s="2">
        <v>-0.33431332364449418</v>
      </c>
      <c r="E76" s="2">
        <v>-0.56811288174185393</v>
      </c>
      <c r="F76" s="2">
        <v>-0.48921510837300275</v>
      </c>
      <c r="G76" s="2">
        <v>-0.62869337054658558</v>
      </c>
      <c r="J76" t="s">
        <v>69</v>
      </c>
    </row>
    <row r="77" spans="1:18" ht="15" thickBot="1" x14ac:dyDescent="0.35">
      <c r="A77" s="2">
        <v>-0.13493472235683157</v>
      </c>
      <c r="B77" s="1">
        <v>197.02396837842599</v>
      </c>
      <c r="C77" s="2">
        <v>0.10144923056867583</v>
      </c>
      <c r="D77" s="2">
        <v>-0.69221585026411958</v>
      </c>
      <c r="E77" s="2">
        <v>-0.33431332364449418</v>
      </c>
      <c r="F77" s="2">
        <v>-0.56811288174185393</v>
      </c>
      <c r="G77" s="2">
        <v>-0.48921510837300275</v>
      </c>
    </row>
    <row r="78" spans="1:18" x14ac:dyDescent="0.3">
      <c r="A78" s="2">
        <v>0.87539255486160528</v>
      </c>
      <c r="B78" s="1">
        <v>195.60351270637</v>
      </c>
      <c r="C78" s="2">
        <v>-0.13493472235683157</v>
      </c>
      <c r="D78" s="2">
        <v>0.10144923056867583</v>
      </c>
      <c r="E78" s="2">
        <v>-0.69221585026411958</v>
      </c>
      <c r="F78" s="2">
        <v>-0.33431332364449418</v>
      </c>
      <c r="G78" s="2">
        <v>-0.56811288174185393</v>
      </c>
      <c r="J78" s="4" t="s">
        <v>70</v>
      </c>
      <c r="K78" s="4" t="s">
        <v>236</v>
      </c>
      <c r="L78" s="4" t="s">
        <v>72</v>
      </c>
    </row>
    <row r="79" spans="1:18" x14ac:dyDescent="0.3">
      <c r="A79" s="2">
        <v>0.33199594515937747</v>
      </c>
      <c r="B79" s="1">
        <v>196.45805103434299</v>
      </c>
      <c r="C79" s="2">
        <v>0.87539255486160528</v>
      </c>
      <c r="D79" s="2">
        <v>-0.13493472235683157</v>
      </c>
      <c r="E79" s="2">
        <v>0.10144923056867583</v>
      </c>
      <c r="F79" s="2">
        <v>-0.69221585026411958</v>
      </c>
      <c r="G79" s="2">
        <v>-0.33431332364449418</v>
      </c>
      <c r="J79" s="2">
        <v>1</v>
      </c>
      <c r="K79" s="2">
        <v>8.5138032893449428E-2</v>
      </c>
      <c r="L79" s="2">
        <v>7.3584009091566066E-2</v>
      </c>
    </row>
    <row r="80" spans="1:18" x14ac:dyDescent="0.3">
      <c r="A80" s="2">
        <v>0.15955383844044491</v>
      </c>
      <c r="B80" s="1">
        <v>195.76251868633901</v>
      </c>
      <c r="C80" s="2">
        <v>0.33199594515937747</v>
      </c>
      <c r="D80" s="2">
        <v>0.87539255486160528</v>
      </c>
      <c r="E80" s="2">
        <v>-0.13493472235683157</v>
      </c>
      <c r="F80" s="2">
        <v>0.10144923056867583</v>
      </c>
      <c r="G80" s="2">
        <v>-0.69221585026411958</v>
      </c>
      <c r="J80" s="2">
        <v>2</v>
      </c>
      <c r="K80" s="2">
        <v>-4.2114504900607891E-2</v>
      </c>
      <c r="L80" s="2">
        <v>-0.4571570316776693</v>
      </c>
    </row>
    <row r="81" spans="1:12" x14ac:dyDescent="0.3">
      <c r="A81" s="2">
        <v>0.93454213394812768</v>
      </c>
      <c r="B81" s="1">
        <v>196.60442281190899</v>
      </c>
      <c r="C81" s="2">
        <v>0.15955383844044491</v>
      </c>
      <c r="D81" s="2">
        <v>0.33199594515937747</v>
      </c>
      <c r="E81" s="2">
        <v>0.87539255486160528</v>
      </c>
      <c r="F81" s="2">
        <v>-0.13493472235683157</v>
      </c>
      <c r="G81" s="2">
        <v>0.10144923056867583</v>
      </c>
      <c r="J81" s="2">
        <v>3</v>
      </c>
      <c r="K81" s="2">
        <v>-5.5000985033979363E-2</v>
      </c>
      <c r="L81" s="2">
        <v>-0.94072603324005943</v>
      </c>
    </row>
    <row r="82" spans="1:12" x14ac:dyDescent="0.3">
      <c r="A82" s="2">
        <v>0.3057837190515329</v>
      </c>
      <c r="B82" s="1">
        <v>197.344295524454</v>
      </c>
      <c r="C82" s="2">
        <v>0.93454213394812768</v>
      </c>
      <c r="D82" s="2">
        <v>0.15955383844044491</v>
      </c>
      <c r="E82" s="2">
        <v>0.33199594515937747</v>
      </c>
      <c r="F82" s="2">
        <v>0.87539255486160528</v>
      </c>
      <c r="G82" s="2">
        <v>-0.13493472235683157</v>
      </c>
      <c r="J82" s="2">
        <v>4</v>
      </c>
      <c r="K82" s="2">
        <v>7.3447704062728852E-2</v>
      </c>
      <c r="L82" s="2">
        <v>0.32954211195861749</v>
      </c>
    </row>
    <row r="83" spans="1:12" x14ac:dyDescent="0.3">
      <c r="A83" s="2">
        <v>9.6498203501369062E-2</v>
      </c>
      <c r="B83" s="1">
        <v>194.73259346356599</v>
      </c>
      <c r="C83" s="2">
        <v>0.3057837190515329</v>
      </c>
      <c r="D83" s="2">
        <v>0.93454213394812768</v>
      </c>
      <c r="E83" s="2">
        <v>0.15955383844044491</v>
      </c>
      <c r="F83" s="2">
        <v>0.33199594515937747</v>
      </c>
      <c r="G83" s="2">
        <v>0.87539255486160528</v>
      </c>
      <c r="J83" s="2">
        <v>5</v>
      </c>
      <c r="K83" s="2">
        <v>-0.1150037356857635</v>
      </c>
      <c r="L83" s="2">
        <v>1.209468093414773</v>
      </c>
    </row>
    <row r="84" spans="1:12" x14ac:dyDescent="0.3">
      <c r="A84" s="2">
        <v>-0.6327662960680982</v>
      </c>
      <c r="B84" s="1">
        <v>198.77198645234901</v>
      </c>
      <c r="C84" s="2">
        <v>9.6498203501369062E-2</v>
      </c>
      <c r="D84" s="2">
        <v>0.3057837190515329</v>
      </c>
      <c r="E84" s="2">
        <v>0.93454213394812768</v>
      </c>
      <c r="F84" s="2">
        <v>0.15955383844044491</v>
      </c>
      <c r="G84" s="2">
        <v>0.33199594515937747</v>
      </c>
      <c r="J84" s="2">
        <v>6</v>
      </c>
      <c r="K84" s="2">
        <v>-4.8423870323545538E-2</v>
      </c>
      <c r="L84" s="2">
        <v>0.20817943184576324</v>
      </c>
    </row>
    <row r="85" spans="1:12" x14ac:dyDescent="0.3">
      <c r="A85" s="2">
        <v>1.473745076610129</v>
      </c>
      <c r="B85" s="1">
        <v>196.770427339696</v>
      </c>
      <c r="C85" s="2">
        <v>-0.6327662960680982</v>
      </c>
      <c r="D85" s="2">
        <v>9.6498203501369062E-2</v>
      </c>
      <c r="E85" s="2">
        <v>0.3057837190515329</v>
      </c>
      <c r="F85" s="2">
        <v>0.93454213394812768</v>
      </c>
      <c r="G85" s="2">
        <v>0.15955383844044491</v>
      </c>
      <c r="J85" s="2">
        <v>7</v>
      </c>
      <c r="K85" s="2">
        <v>3.918358503863701E-2</v>
      </c>
      <c r="L85" s="2">
        <v>-3.8108782402667747E-2</v>
      </c>
    </row>
    <row r="86" spans="1:12" x14ac:dyDescent="0.3">
      <c r="A86" s="2">
        <v>0.60678604945456982</v>
      </c>
      <c r="B86" s="1">
        <v>193.17603759478499</v>
      </c>
      <c r="C86" s="2">
        <v>1.473745076610129</v>
      </c>
      <c r="D86" s="2">
        <v>-0.6327662960680982</v>
      </c>
      <c r="E86" s="2">
        <v>9.6498203501369062E-2</v>
      </c>
      <c r="F86" s="2">
        <v>0.3057837190515329</v>
      </c>
      <c r="G86" s="2">
        <v>0.93454213394812768</v>
      </c>
      <c r="J86" s="2">
        <v>8</v>
      </c>
      <c r="K86" s="2">
        <v>1.5084696750083337E-2</v>
      </c>
      <c r="L86" s="2">
        <v>-0.59516194409949108</v>
      </c>
    </row>
    <row r="87" spans="1:12" x14ac:dyDescent="0.3">
      <c r="A87" s="2">
        <v>0.57571273318691851</v>
      </c>
      <c r="B87" s="1">
        <v>195.906580715899</v>
      </c>
      <c r="C87" s="2">
        <v>0.60678604945456982</v>
      </c>
      <c r="D87" s="2">
        <v>1.473745076610129</v>
      </c>
      <c r="E87" s="2">
        <v>-0.6327662960680982</v>
      </c>
      <c r="F87" s="2">
        <v>9.6498203501369062E-2</v>
      </c>
      <c r="G87" s="2">
        <v>0.3057837190515329</v>
      </c>
      <c r="J87" s="2">
        <v>9</v>
      </c>
      <c r="K87" s="2">
        <v>5.6807469854328267E-2</v>
      </c>
      <c r="L87" s="2">
        <v>-1.0121834479696414</v>
      </c>
    </row>
    <row r="88" spans="1:12" x14ac:dyDescent="0.3">
      <c r="A88" s="2">
        <v>-1.2363299319585792</v>
      </c>
      <c r="B88" s="1">
        <v>197.41643934738099</v>
      </c>
      <c r="C88" s="2">
        <v>0.57571273318691851</v>
      </c>
      <c r="D88" s="2">
        <v>0.60678604945456982</v>
      </c>
      <c r="E88" s="2">
        <v>1.473745076610129</v>
      </c>
      <c r="F88" s="2">
        <v>-0.6327662960680982</v>
      </c>
      <c r="G88" s="2">
        <v>9.6498203501369062E-2</v>
      </c>
      <c r="J88" s="2">
        <v>10</v>
      </c>
      <c r="K88" s="2">
        <v>7.6099628244260975E-2</v>
      </c>
      <c r="L88" s="2">
        <v>-0.29455724770218317</v>
      </c>
    </row>
    <row r="89" spans="1:12" x14ac:dyDescent="0.3">
      <c r="A89" s="2">
        <v>1.2391119012595766</v>
      </c>
      <c r="B89" s="1">
        <v>195.05395203619</v>
      </c>
      <c r="C89" s="2">
        <v>-1.2363299319585792</v>
      </c>
      <c r="D89" s="2">
        <v>0.57571273318691851</v>
      </c>
      <c r="E89" s="2">
        <v>0.60678604945456982</v>
      </c>
      <c r="F89" s="2">
        <v>1.473745076610129</v>
      </c>
      <c r="G89" s="2">
        <v>-0.6327662960680982</v>
      </c>
      <c r="J89" s="2">
        <v>11</v>
      </c>
      <c r="K89" s="2">
        <v>-1.935342908002282E-2</v>
      </c>
      <c r="L89" s="2">
        <v>-0.26477279095901896</v>
      </c>
    </row>
    <row r="90" spans="1:12" x14ac:dyDescent="0.3">
      <c r="A90" s="2">
        <v>0.61178060699208459</v>
      </c>
      <c r="B90" s="1">
        <v>196.23787523159501</v>
      </c>
      <c r="C90" s="2">
        <v>1.2391119012595766</v>
      </c>
      <c r="D90" s="2">
        <v>-1.2363299319585792</v>
      </c>
      <c r="E90" s="2">
        <v>0.57571273318691851</v>
      </c>
      <c r="F90" s="2">
        <v>0.60678604945456982</v>
      </c>
      <c r="G90" s="2">
        <v>1.473745076610129</v>
      </c>
      <c r="J90" s="2">
        <v>12</v>
      </c>
      <c r="K90" s="2">
        <v>-2.4910857093152054E-2</v>
      </c>
      <c r="L90" s="2">
        <v>-1.2561013187541852</v>
      </c>
    </row>
    <row r="91" spans="1:12" x14ac:dyDescent="0.3">
      <c r="A91" s="2">
        <v>0.28541451441861909</v>
      </c>
      <c r="B91" s="1">
        <v>195.50923090039501</v>
      </c>
      <c r="C91" s="2">
        <v>0.61178060699208459</v>
      </c>
      <c r="D91" s="2">
        <v>1.2391119012595766</v>
      </c>
      <c r="E91" s="2">
        <v>-1.2363299319585792</v>
      </c>
      <c r="F91" s="2">
        <v>0.57571273318691851</v>
      </c>
      <c r="G91" s="2">
        <v>0.60678604945456982</v>
      </c>
      <c r="J91" s="2">
        <v>13</v>
      </c>
      <c r="K91" s="2">
        <v>8.5138318461927057E-3</v>
      </c>
      <c r="L91" s="2">
        <v>-1.1050121822262666</v>
      </c>
    </row>
    <row r="92" spans="1:12" x14ac:dyDescent="0.3">
      <c r="A92" s="2">
        <v>-1.1664522115349598</v>
      </c>
      <c r="B92" s="1">
        <v>196.92599174179</v>
      </c>
      <c r="C92" s="2">
        <v>0.28541451441861909</v>
      </c>
      <c r="D92" s="2">
        <v>0.61178060699208459</v>
      </c>
      <c r="E92" s="2">
        <v>1.2391119012595766</v>
      </c>
      <c r="F92" s="2">
        <v>-1.2363299319585792</v>
      </c>
      <c r="G92" s="2">
        <v>0.57571273318691851</v>
      </c>
      <c r="J92" s="2">
        <v>14</v>
      </c>
      <c r="K92" s="2">
        <v>-7.4019650206959761E-3</v>
      </c>
      <c r="L92" s="2">
        <v>-0.90447696114191878</v>
      </c>
    </row>
    <row r="93" spans="1:12" x14ac:dyDescent="0.3">
      <c r="A93" s="2">
        <v>-0.32345079999581117</v>
      </c>
      <c r="B93" s="1">
        <v>196.97349296742101</v>
      </c>
      <c r="C93" s="2">
        <v>-1.1664522115349598</v>
      </c>
      <c r="D93" s="2">
        <v>0.28541451441861909</v>
      </c>
      <c r="E93" s="2">
        <v>0.61178060699208459</v>
      </c>
      <c r="F93" s="2">
        <v>1.2391119012595766</v>
      </c>
      <c r="G93" s="2">
        <v>-1.2363299319585792</v>
      </c>
      <c r="J93" s="2">
        <v>15</v>
      </c>
      <c r="K93" s="2">
        <v>-4.5476369684207547E-2</v>
      </c>
      <c r="L93" s="2">
        <v>0.44578450382975454</v>
      </c>
    </row>
    <row r="94" spans="1:12" x14ac:dyDescent="0.3">
      <c r="A94" s="2">
        <v>0.3674215869448858</v>
      </c>
      <c r="B94" s="1">
        <v>195.80173085627601</v>
      </c>
      <c r="C94" s="2">
        <v>-0.32345079999581117</v>
      </c>
      <c r="D94" s="2">
        <v>-1.1664522115349598</v>
      </c>
      <c r="E94" s="2">
        <v>0.28541451441861909</v>
      </c>
      <c r="F94" s="2">
        <v>0.61178060699208459</v>
      </c>
      <c r="G94" s="2">
        <v>1.2391119012595766</v>
      </c>
      <c r="J94" s="2">
        <v>16</v>
      </c>
      <c r="K94" s="2">
        <v>-7.8328358354775654E-2</v>
      </c>
      <c r="L94" s="2">
        <v>-0.51248763144395182</v>
      </c>
    </row>
    <row r="95" spans="1:12" x14ac:dyDescent="0.3">
      <c r="A95" s="2">
        <v>-9.5998886060641553E-2</v>
      </c>
      <c r="B95" s="1">
        <v>196.25396989003599</v>
      </c>
      <c r="C95" s="2">
        <v>0.3674215869448858</v>
      </c>
      <c r="D95" s="2">
        <v>-0.32345079999581117</v>
      </c>
      <c r="E95" s="2">
        <v>-1.1664522115349598</v>
      </c>
      <c r="F95" s="2">
        <v>0.28541451441861909</v>
      </c>
      <c r="G95" s="2">
        <v>0.61178060699208459</v>
      </c>
      <c r="J95" s="2">
        <v>17</v>
      </c>
      <c r="K95" s="2">
        <v>-4.87469344735319E-2</v>
      </c>
      <c r="L95" s="2">
        <v>-0.1095033396172011</v>
      </c>
    </row>
    <row r="96" spans="1:12" x14ac:dyDescent="0.3">
      <c r="A96" s="2">
        <v>0.60822490363878501</v>
      </c>
      <c r="B96" s="1">
        <v>196.308615641079</v>
      </c>
      <c r="C96" s="2">
        <v>-9.5998886060641553E-2</v>
      </c>
      <c r="D96" s="2">
        <v>0.3674215869448858</v>
      </c>
      <c r="E96" s="2">
        <v>-0.32345079999581117</v>
      </c>
      <c r="F96" s="2">
        <v>-1.1664522115349598</v>
      </c>
      <c r="G96" s="2">
        <v>0.28541451441861909</v>
      </c>
      <c r="J96" s="2">
        <v>18</v>
      </c>
      <c r="K96" s="2">
        <v>-4.8619288822381798E-3</v>
      </c>
      <c r="L96" s="2">
        <v>-0.33803660873487879</v>
      </c>
    </row>
    <row r="97" spans="1:12" x14ac:dyDescent="0.3">
      <c r="A97" s="2">
        <v>-0.34085156437896558</v>
      </c>
      <c r="B97" s="1">
        <v>194.658135753164</v>
      </c>
      <c r="C97" s="2">
        <v>0.60822490363878501</v>
      </c>
      <c r="D97" s="2">
        <v>-9.5998886060641553E-2</v>
      </c>
      <c r="E97" s="2">
        <v>0.3674215869448858</v>
      </c>
      <c r="F97" s="2">
        <v>-0.32345079999581117</v>
      </c>
      <c r="G97" s="2">
        <v>-1.1664522115349598</v>
      </c>
      <c r="J97" s="2">
        <v>19</v>
      </c>
      <c r="K97" s="2">
        <v>-3.8404004484970507E-2</v>
      </c>
      <c r="L97" s="2">
        <v>-0.56901703629016609</v>
      </c>
    </row>
    <row r="98" spans="1:12" x14ac:dyDescent="0.3">
      <c r="A98" s="2">
        <v>0.45599778935687141</v>
      </c>
      <c r="B98" s="1">
        <v>196.753340382076</v>
      </c>
      <c r="C98" s="2">
        <v>-0.34085156437896558</v>
      </c>
      <c r="D98" s="2">
        <v>0.60822490363878501</v>
      </c>
      <c r="E98" s="2">
        <v>-9.5998886060641553E-2</v>
      </c>
      <c r="F98" s="2">
        <v>0.3674215869448858</v>
      </c>
      <c r="G98" s="2">
        <v>-0.32345079999581117</v>
      </c>
      <c r="J98" s="2">
        <v>20</v>
      </c>
      <c r="K98" s="2">
        <v>3.6746508807327598E-2</v>
      </c>
      <c r="L98" s="2">
        <v>1.0066856609445678</v>
      </c>
    </row>
    <row r="99" spans="1:12" x14ac:dyDescent="0.3">
      <c r="A99" s="2">
        <v>-0.55928525224649661</v>
      </c>
      <c r="B99" s="1">
        <v>196.33277157473</v>
      </c>
      <c r="C99" s="2">
        <v>0.45599778935687141</v>
      </c>
      <c r="D99" s="2">
        <v>-0.34085156437896558</v>
      </c>
      <c r="E99" s="2">
        <v>0.60822490363878501</v>
      </c>
      <c r="F99" s="2">
        <v>-9.5998886060641553E-2</v>
      </c>
      <c r="G99" s="2">
        <v>0.3674215869448858</v>
      </c>
      <c r="J99" s="2">
        <v>21</v>
      </c>
      <c r="K99" s="2">
        <v>-6.241159591462081E-2</v>
      </c>
      <c r="L99" s="2">
        <v>-0.72961956060075739</v>
      </c>
    </row>
    <row r="100" spans="1:12" x14ac:dyDescent="0.3">
      <c r="A100" s="2">
        <v>0.19858397798066107</v>
      </c>
      <c r="B100" s="1">
        <v>193.784870477943</v>
      </c>
      <c r="C100" s="2">
        <v>-0.55928525224649661</v>
      </c>
      <c r="D100" s="2">
        <v>0.45599778935687141</v>
      </c>
      <c r="E100" s="2">
        <v>-0.34085156437896558</v>
      </c>
      <c r="F100" s="2">
        <v>0.60822490363878501</v>
      </c>
      <c r="G100" s="2">
        <v>-9.5998886060641553E-2</v>
      </c>
      <c r="J100" s="2">
        <v>22</v>
      </c>
      <c r="K100" s="2">
        <v>1.6305261715185117E-2</v>
      </c>
      <c r="L100" s="2">
        <v>0.57613153950427831</v>
      </c>
    </row>
    <row r="101" spans="1:12" x14ac:dyDescent="0.3">
      <c r="A101" s="2">
        <v>-0.31440603781692289</v>
      </c>
      <c r="B101" s="1">
        <v>196.019556265002</v>
      </c>
      <c r="C101" s="2">
        <v>0.19858397798066107</v>
      </c>
      <c r="D101" s="2">
        <v>-0.55928525224649661</v>
      </c>
      <c r="E101" s="2">
        <v>0.45599778935687141</v>
      </c>
      <c r="F101" s="2">
        <v>-0.34085156437896558</v>
      </c>
      <c r="G101" s="2">
        <v>0.60822490363878501</v>
      </c>
      <c r="J101" s="2">
        <v>23</v>
      </c>
      <c r="K101" s="2">
        <v>1.0799770853324238E-2</v>
      </c>
      <c r="L101" s="2">
        <v>7.3513308991981982E-3</v>
      </c>
    </row>
    <row r="102" spans="1:12" x14ac:dyDescent="0.3">
      <c r="A102" s="2">
        <v>0.55796998656063579</v>
      </c>
      <c r="B102" s="1">
        <v>195.305733223657</v>
      </c>
      <c r="C102" s="2">
        <v>-0.31440603781692289</v>
      </c>
      <c r="D102" s="2">
        <v>0.19858397798066107</v>
      </c>
      <c r="E102" s="2">
        <v>-0.55928525224649661</v>
      </c>
      <c r="F102" s="2">
        <v>0.45599778935687141</v>
      </c>
      <c r="G102" s="2">
        <v>-0.34085156437896558</v>
      </c>
      <c r="J102" s="2">
        <v>24</v>
      </c>
      <c r="K102" s="2">
        <v>-5.0935484749792793E-2</v>
      </c>
      <c r="L102" s="2">
        <v>-0.49733304694107294</v>
      </c>
    </row>
    <row r="103" spans="1:12" x14ac:dyDescent="0.3">
      <c r="A103" s="2">
        <v>0.97069966533595675</v>
      </c>
      <c r="B103" s="1">
        <v>195.32416362535901</v>
      </c>
      <c r="C103" s="2">
        <v>0.55796998656063579</v>
      </c>
      <c r="D103" s="2">
        <v>-0.31440603781692289</v>
      </c>
      <c r="E103" s="2">
        <v>0.19858397798066107</v>
      </c>
      <c r="F103" s="2">
        <v>-0.55928525224649661</v>
      </c>
      <c r="G103" s="2">
        <v>0.45599778935687141</v>
      </c>
      <c r="J103" s="2">
        <v>25</v>
      </c>
      <c r="K103" s="2">
        <v>8.8475689409592218E-2</v>
      </c>
      <c r="L103" s="2">
        <v>0.10267492730503064</v>
      </c>
    </row>
    <row r="104" spans="1:12" x14ac:dyDescent="0.3">
      <c r="A104" s="2">
        <v>-0.32992947375313975</v>
      </c>
      <c r="B104" s="1">
        <v>195.13194605716501</v>
      </c>
      <c r="C104" s="2">
        <v>0.97069966533595675</v>
      </c>
      <c r="D104" s="2">
        <v>0.55796998656063579</v>
      </c>
      <c r="E104" s="2">
        <v>-0.31440603781692289</v>
      </c>
      <c r="F104" s="2">
        <v>0.19858397798066107</v>
      </c>
      <c r="G104" s="2">
        <v>-0.55928525224649661</v>
      </c>
      <c r="J104" s="2">
        <v>26</v>
      </c>
      <c r="K104" s="2">
        <v>-5.5415251312171697E-2</v>
      </c>
      <c r="L104" s="2">
        <v>0.45201376767140528</v>
      </c>
    </row>
    <row r="105" spans="1:12" x14ac:dyDescent="0.3">
      <c r="A105" s="2">
        <v>1.6994966497207997E-2</v>
      </c>
      <c r="B105" s="1">
        <v>196.35609606884199</v>
      </c>
      <c r="C105" s="2">
        <v>-0.32992947375313975</v>
      </c>
      <c r="D105" s="2">
        <v>0.97069966533595675</v>
      </c>
      <c r="E105" s="2">
        <v>0.55796998656063579</v>
      </c>
      <c r="F105" s="2">
        <v>-0.31440603781692289</v>
      </c>
      <c r="G105" s="2">
        <v>0.19858397798066107</v>
      </c>
      <c r="J105" s="2">
        <v>27</v>
      </c>
      <c r="K105" s="2">
        <v>-6.9715497210727333E-3</v>
      </c>
      <c r="L105" s="2">
        <v>0.52100431922821189</v>
      </c>
    </row>
    <row r="106" spans="1:12" x14ac:dyDescent="0.3">
      <c r="A106" s="2">
        <v>-0.39315187044368827</v>
      </c>
      <c r="B106" s="1">
        <v>196.29978947736799</v>
      </c>
      <c r="C106" s="2">
        <v>1.6994966497207997E-2</v>
      </c>
      <c r="D106" s="2">
        <v>-0.32992947375313975</v>
      </c>
      <c r="E106" s="2">
        <v>0.97069966533595675</v>
      </c>
      <c r="F106" s="2">
        <v>0.55796998656063579</v>
      </c>
      <c r="G106" s="2">
        <v>-0.31440603781692289</v>
      </c>
      <c r="J106" s="2">
        <v>28</v>
      </c>
      <c r="K106" s="2">
        <v>2.2480192164575068E-2</v>
      </c>
      <c r="L106" s="2">
        <v>0.29488199324538711</v>
      </c>
    </row>
    <row r="107" spans="1:12" x14ac:dyDescent="0.3">
      <c r="A107" s="2">
        <v>1.1525866791947976</v>
      </c>
      <c r="B107" s="1">
        <v>195.55698994763799</v>
      </c>
      <c r="C107" s="2">
        <v>-0.39315187044368827</v>
      </c>
      <c r="D107" s="2">
        <v>1.6994966497207997E-2</v>
      </c>
      <c r="E107" s="2">
        <v>-0.32992947375313975</v>
      </c>
      <c r="F107" s="2">
        <v>0.97069966533595675</v>
      </c>
      <c r="G107" s="2">
        <v>0.55796998656063579</v>
      </c>
      <c r="J107" s="2">
        <v>29</v>
      </c>
      <c r="K107" s="2">
        <v>1.9108144455959805E-2</v>
      </c>
      <c r="L107" s="2">
        <v>-0.5797384061994717</v>
      </c>
    </row>
    <row r="108" spans="1:12" x14ac:dyDescent="0.3">
      <c r="A108" s="2">
        <v>-0.47551990231815466</v>
      </c>
      <c r="B108" s="1">
        <v>194.61391276817699</v>
      </c>
      <c r="C108" s="2">
        <v>1.1525866791947976</v>
      </c>
      <c r="D108" s="2">
        <v>-0.39315187044368827</v>
      </c>
      <c r="E108" s="2">
        <v>1.6994966497207997E-2</v>
      </c>
      <c r="F108" s="2">
        <v>-0.32992947375313975</v>
      </c>
      <c r="G108" s="2">
        <v>0.97069966533595675</v>
      </c>
      <c r="J108" s="2">
        <v>30</v>
      </c>
      <c r="K108" s="2">
        <v>6.9450484423307327E-2</v>
      </c>
      <c r="L108" s="2">
        <v>0.19873480937174931</v>
      </c>
    </row>
    <row r="109" spans="1:12" x14ac:dyDescent="0.3">
      <c r="A109" s="2">
        <v>-4.784740169461088E-2</v>
      </c>
      <c r="B109" s="1">
        <v>195.730606461343</v>
      </c>
      <c r="C109" s="2">
        <v>-0.47551990231815466</v>
      </c>
      <c r="D109" s="2">
        <v>1.1525866791947976</v>
      </c>
      <c r="E109" s="2">
        <v>-0.39315187044368827</v>
      </c>
      <c r="F109" s="2">
        <v>1.6994966497207997E-2</v>
      </c>
      <c r="G109" s="2">
        <v>-0.32992947375313975</v>
      </c>
      <c r="J109" s="2">
        <v>31</v>
      </c>
      <c r="K109" s="2">
        <v>8.6882932869843093E-3</v>
      </c>
      <c r="L109" s="2">
        <v>-0.14015079073223993</v>
      </c>
    </row>
    <row r="110" spans="1:12" x14ac:dyDescent="0.3">
      <c r="A110" s="2">
        <v>0.84948861476169668</v>
      </c>
      <c r="B110" s="1">
        <v>194.95137699099601</v>
      </c>
      <c r="C110" s="2">
        <v>-4.784740169461088E-2</v>
      </c>
      <c r="D110" s="2">
        <v>-0.47551990231815466</v>
      </c>
      <c r="E110" s="2">
        <v>1.1525866791947976</v>
      </c>
      <c r="F110" s="2">
        <v>-0.39315187044368827</v>
      </c>
      <c r="G110" s="2">
        <v>1.6994966497207997E-2</v>
      </c>
      <c r="J110" s="2">
        <v>32</v>
      </c>
      <c r="K110" s="2">
        <v>1.2694543306561718E-2</v>
      </c>
      <c r="L110" s="2">
        <v>-0.13406297829964897</v>
      </c>
    </row>
    <row r="111" spans="1:12" x14ac:dyDescent="0.3">
      <c r="A111" s="2">
        <v>-1.0806761335852855</v>
      </c>
      <c r="B111" s="1">
        <v>197.49601817085301</v>
      </c>
      <c r="C111" s="2">
        <v>0.84948861476169668</v>
      </c>
      <c r="D111" s="2">
        <v>-4.784740169461088E-2</v>
      </c>
      <c r="E111" s="2">
        <v>-0.47551990231815466</v>
      </c>
      <c r="F111" s="2">
        <v>1.1525866791947976</v>
      </c>
      <c r="G111" s="2">
        <v>-0.39315187044368827</v>
      </c>
      <c r="J111" s="2">
        <v>33</v>
      </c>
      <c r="K111" s="2">
        <v>3.4084876639196113E-2</v>
      </c>
      <c r="L111" s="2">
        <v>-0.3294336819721313</v>
      </c>
    </row>
    <row r="112" spans="1:12" x14ac:dyDescent="0.3">
      <c r="A112" s="2">
        <v>-0.25488037190572754</v>
      </c>
      <c r="B112" s="1">
        <v>195.64588400951999</v>
      </c>
      <c r="C112" s="2">
        <v>-1.0806761335852855</v>
      </c>
      <c r="D112" s="2">
        <v>0.84948861476169668</v>
      </c>
      <c r="E112" s="2">
        <v>-4.784740169461088E-2</v>
      </c>
      <c r="F112" s="2">
        <v>-0.47551990231815466</v>
      </c>
      <c r="G112" s="2">
        <v>1.1525866791947976</v>
      </c>
      <c r="J112" s="2">
        <v>34</v>
      </c>
      <c r="K112" s="2">
        <v>5.9183195428392892E-3</v>
      </c>
      <c r="L112" s="2">
        <v>-0.35885909054956822</v>
      </c>
    </row>
    <row r="113" spans="1:12" x14ac:dyDescent="0.3">
      <c r="A113" s="2">
        <v>0.11699672253249105</v>
      </c>
      <c r="B113" s="1">
        <v>196.970934366893</v>
      </c>
      <c r="C113" s="2">
        <v>-0.25488037190572754</v>
      </c>
      <c r="D113" s="2">
        <v>-1.0806761335852855</v>
      </c>
      <c r="E113" s="2">
        <v>0.84948861476169668</v>
      </c>
      <c r="F113" s="2">
        <v>-4.784740169461088E-2</v>
      </c>
      <c r="G113" s="2">
        <v>-0.47551990231815466</v>
      </c>
      <c r="J113" s="2">
        <v>35</v>
      </c>
      <c r="K113" s="2">
        <v>3.7089717906635226E-2</v>
      </c>
      <c r="L113" s="2">
        <v>-4.0745960753209513E-2</v>
      </c>
    </row>
    <row r="114" spans="1:12" x14ac:dyDescent="0.3">
      <c r="A114" s="2">
        <v>-0.74723705029367693</v>
      </c>
      <c r="B114" s="1">
        <v>195.968941038694</v>
      </c>
      <c r="C114" s="2">
        <v>0.11699672253249105</v>
      </c>
      <c r="D114" s="2">
        <v>-0.25488037190572754</v>
      </c>
      <c r="E114" s="2">
        <v>-1.0806761335852855</v>
      </c>
      <c r="F114" s="2">
        <v>0.84948861476169668</v>
      </c>
      <c r="G114" s="2">
        <v>-4.784740169461088E-2</v>
      </c>
      <c r="J114" s="2">
        <v>36</v>
      </c>
      <c r="K114" s="2">
        <v>-7.5423056343714625E-3</v>
      </c>
      <c r="L114" s="2">
        <v>0.34354091320217378</v>
      </c>
    </row>
    <row r="115" spans="1:12" x14ac:dyDescent="0.3">
      <c r="A115" s="2">
        <v>-6.8368585647647251E-2</v>
      </c>
      <c r="B115" s="1">
        <v>196.165285605625</v>
      </c>
      <c r="C115" s="2">
        <v>-0.74723705029367693</v>
      </c>
      <c r="D115" s="2">
        <v>0.11699672253249105</v>
      </c>
      <c r="E115" s="2">
        <v>-0.25488037190572754</v>
      </c>
      <c r="F115" s="2">
        <v>-1.0806761335852855</v>
      </c>
      <c r="G115" s="2">
        <v>0.84948861476169668</v>
      </c>
      <c r="J115" s="2">
        <v>37</v>
      </c>
      <c r="K115" s="2">
        <v>-2.7889405609114772E-2</v>
      </c>
      <c r="L115" s="2">
        <v>-0.41680545270306046</v>
      </c>
    </row>
    <row r="116" spans="1:12" x14ac:dyDescent="0.3">
      <c r="A116" s="2">
        <v>-0.39911717731033036</v>
      </c>
      <c r="B116" s="1">
        <v>195.71652272757601</v>
      </c>
      <c r="C116" s="2">
        <v>-6.8368585647647251E-2</v>
      </c>
      <c r="D116" s="2">
        <v>-0.74723705029367693</v>
      </c>
      <c r="E116" s="2">
        <v>0.11699672253249105</v>
      </c>
      <c r="F116" s="2">
        <v>-0.25488037190572754</v>
      </c>
      <c r="G116" s="2">
        <v>-1.0806761335852855</v>
      </c>
      <c r="J116" s="2">
        <v>38</v>
      </c>
      <c r="K116" s="2">
        <v>1.3682765143318468E-2</v>
      </c>
      <c r="L116" s="2">
        <v>7.3126968046717117E-3</v>
      </c>
    </row>
    <row r="117" spans="1:12" x14ac:dyDescent="0.3">
      <c r="A117" s="2">
        <v>-5.7650886108632449E-2</v>
      </c>
      <c r="B117" s="1">
        <v>195.20609365633899</v>
      </c>
      <c r="C117" s="2">
        <v>-0.39911717731033036</v>
      </c>
      <c r="D117" s="2">
        <v>-6.8368585647647251E-2</v>
      </c>
      <c r="E117" s="2">
        <v>-0.74723705029367693</v>
      </c>
      <c r="F117" s="2">
        <v>0.11699672253249105</v>
      </c>
      <c r="G117" s="2">
        <v>-0.25488037190572754</v>
      </c>
      <c r="J117" s="2">
        <v>39</v>
      </c>
      <c r="K117" s="2">
        <v>-2.2433086114820502E-3</v>
      </c>
      <c r="L117" s="2">
        <v>1.0487771605655061</v>
      </c>
    </row>
    <row r="118" spans="1:12" x14ac:dyDescent="0.3">
      <c r="A118" s="2">
        <v>-0.20667609237432316</v>
      </c>
      <c r="B118" s="1">
        <v>195.65150104144001</v>
      </c>
      <c r="C118" s="2">
        <v>-5.7650886108632449E-2</v>
      </c>
      <c r="D118" s="2">
        <v>-0.39911717731033036</v>
      </c>
      <c r="E118" s="2">
        <v>-6.8368585647647251E-2</v>
      </c>
      <c r="F118" s="2">
        <v>-0.74723705029367693</v>
      </c>
      <c r="G118" s="2">
        <v>0.11699672253249105</v>
      </c>
      <c r="J118" s="2">
        <v>40</v>
      </c>
      <c r="K118" s="2">
        <v>-2.641764611532512E-2</v>
      </c>
      <c r="L118" s="2">
        <v>0.37375561538350682</v>
      </c>
    </row>
    <row r="119" spans="1:12" x14ac:dyDescent="0.3">
      <c r="A119" s="2">
        <v>-0.31226085450717278</v>
      </c>
      <c r="B119" s="1">
        <v>196.753495791229</v>
      </c>
      <c r="C119" s="2">
        <v>-0.20667609237432316</v>
      </c>
      <c r="D119" s="2">
        <v>-5.7650886108632449E-2</v>
      </c>
      <c r="E119" s="2">
        <v>-0.39911717731033036</v>
      </c>
      <c r="F119" s="2">
        <v>-6.8368585647647251E-2</v>
      </c>
      <c r="G119" s="2">
        <v>-0.74723705029367693</v>
      </c>
      <c r="J119" s="2">
        <v>41</v>
      </c>
      <c r="K119" s="2">
        <v>4.714116209992826E-2</v>
      </c>
      <c r="L119" s="2">
        <v>0.12590439455633429</v>
      </c>
    </row>
    <row r="120" spans="1:12" x14ac:dyDescent="0.3">
      <c r="A120" s="2">
        <v>0.91760285101469208</v>
      </c>
      <c r="B120" s="1">
        <v>195.52182583291199</v>
      </c>
      <c r="C120" s="2">
        <v>-0.31226085450717278</v>
      </c>
      <c r="D120" s="2">
        <v>-0.20667609237432316</v>
      </c>
      <c r="E120" s="2">
        <v>-5.7650886108632449E-2</v>
      </c>
      <c r="F120" s="2">
        <v>-0.39911717731033036</v>
      </c>
      <c r="G120" s="2">
        <v>-6.8368585647647251E-2</v>
      </c>
      <c r="J120" s="2">
        <v>42</v>
      </c>
      <c r="K120" s="2">
        <v>8.8659834918212253E-3</v>
      </c>
      <c r="L120" s="2">
        <v>0.4614554462977003</v>
      </c>
    </row>
    <row r="121" spans="1:12" x14ac:dyDescent="0.3">
      <c r="A121" s="2">
        <v>0.6035961223212496</v>
      </c>
      <c r="B121" s="1">
        <v>194.765129932794</v>
      </c>
      <c r="C121" s="2">
        <v>0.91760285101469208</v>
      </c>
      <c r="D121" s="2">
        <v>-0.31226085450717278</v>
      </c>
      <c r="E121" s="2">
        <v>-0.20667609237432316</v>
      </c>
      <c r="F121" s="2">
        <v>-5.7650886108632449E-2</v>
      </c>
      <c r="G121" s="2">
        <v>-0.39911717731033036</v>
      </c>
      <c r="J121" s="2">
        <v>43</v>
      </c>
      <c r="K121" s="2">
        <v>1.7273767956468823E-2</v>
      </c>
      <c r="L121" s="2">
        <v>0.6061350296048561</v>
      </c>
    </row>
    <row r="122" spans="1:12" x14ac:dyDescent="0.3">
      <c r="A122" s="2">
        <v>0.31335873209059173</v>
      </c>
      <c r="B122" s="1">
        <v>196.03741133158499</v>
      </c>
      <c r="C122" s="2">
        <v>0.6035961223212496</v>
      </c>
      <c r="D122" s="2">
        <v>0.91760285101469208</v>
      </c>
      <c r="E122" s="2">
        <v>-0.31226085450717278</v>
      </c>
      <c r="F122" s="2">
        <v>-0.20667609237432316</v>
      </c>
      <c r="G122" s="2">
        <v>-5.7650886108632449E-2</v>
      </c>
      <c r="J122" s="2">
        <v>44</v>
      </c>
      <c r="K122" s="2">
        <v>2.4713538670877243E-2</v>
      </c>
      <c r="L122" s="2">
        <v>0.47473294303640379</v>
      </c>
    </row>
    <row r="123" spans="1:12" x14ac:dyDescent="0.3">
      <c r="A123" s="2">
        <v>-0.32315979447568566</v>
      </c>
      <c r="B123" s="1">
        <v>195.27840009010399</v>
      </c>
      <c r="C123" s="2">
        <v>0.31335873209059173</v>
      </c>
      <c r="D123" s="2">
        <v>0.6035961223212496</v>
      </c>
      <c r="E123" s="2">
        <v>0.91760285101469208</v>
      </c>
      <c r="F123" s="2">
        <v>-0.31226085450717278</v>
      </c>
      <c r="G123" s="2">
        <v>-0.20667609237432316</v>
      </c>
      <c r="J123" s="2">
        <v>45</v>
      </c>
      <c r="K123" s="2">
        <v>4.4137717074754623E-3</v>
      </c>
      <c r="L123" s="2">
        <v>0.59612798844125403</v>
      </c>
    </row>
    <row r="124" spans="1:12" x14ac:dyDescent="0.3">
      <c r="A124" s="2">
        <v>-0.22018829173580912</v>
      </c>
      <c r="B124" s="1">
        <v>195.28616152597499</v>
      </c>
      <c r="C124" s="2">
        <v>-0.32315979447568566</v>
      </c>
      <c r="D124" s="2">
        <v>0.31335873209059173</v>
      </c>
      <c r="E124" s="2">
        <v>0.6035961223212496</v>
      </c>
      <c r="F124" s="2">
        <v>0.91760285101469208</v>
      </c>
      <c r="G124" s="2">
        <v>-0.31226085450717278</v>
      </c>
      <c r="J124" s="2">
        <v>46</v>
      </c>
      <c r="K124" s="2">
        <v>3.391706348419779E-2</v>
      </c>
      <c r="L124" s="2">
        <v>0.24121010008296503</v>
      </c>
    </row>
    <row r="125" spans="1:12" x14ac:dyDescent="0.3">
      <c r="A125" s="2">
        <v>-9.9364224635650089E-2</v>
      </c>
      <c r="B125" s="1">
        <v>196.01181470442</v>
      </c>
      <c r="C125" s="2">
        <v>-0.22018829173580912</v>
      </c>
      <c r="D125" s="2">
        <v>-0.32315979447568566</v>
      </c>
      <c r="E125" s="2">
        <v>0.31335873209059173</v>
      </c>
      <c r="F125" s="2">
        <v>0.6035961223212496</v>
      </c>
      <c r="G125" s="2">
        <v>0.91760285101469208</v>
      </c>
      <c r="J125" s="2">
        <v>47</v>
      </c>
      <c r="K125" s="2">
        <v>6.0470253246340415E-2</v>
      </c>
      <c r="L125" s="2">
        <v>-0.85612405455390617</v>
      </c>
    </row>
    <row r="126" spans="1:12" x14ac:dyDescent="0.3">
      <c r="A126" s="2">
        <v>1.1733662156871958</v>
      </c>
      <c r="B126" s="1">
        <v>194.92472815955799</v>
      </c>
      <c r="C126" s="2">
        <v>-9.9364224635650089E-2</v>
      </c>
      <c r="D126" s="2">
        <v>-0.22018829173580912</v>
      </c>
      <c r="E126" s="2">
        <v>-0.32315979447568566</v>
      </c>
      <c r="F126" s="2">
        <v>0.31335873209059173</v>
      </c>
      <c r="G126" s="2">
        <v>0.6035961223212496</v>
      </c>
      <c r="J126" s="2">
        <v>48</v>
      </c>
      <c r="K126" s="2">
        <v>9.0165090139574286E-2</v>
      </c>
      <c r="L126" s="2">
        <v>0.29650142214700681</v>
      </c>
    </row>
    <row r="127" spans="1:12" x14ac:dyDescent="0.3">
      <c r="A127" s="2">
        <v>1.1985019592287927E-2</v>
      </c>
      <c r="B127" s="1">
        <v>196.564771195194</v>
      </c>
      <c r="C127" s="2">
        <v>1.1733662156871958</v>
      </c>
      <c r="D127" s="2">
        <v>-9.9364224635650089E-2</v>
      </c>
      <c r="E127" s="2">
        <v>-0.22018829173580912</v>
      </c>
      <c r="F127" s="2">
        <v>-0.32315979447568566</v>
      </c>
      <c r="G127" s="2">
        <v>0.31335873209059173</v>
      </c>
      <c r="J127" s="2">
        <v>49</v>
      </c>
      <c r="K127" s="2">
        <v>-3.049447210918977E-3</v>
      </c>
      <c r="L127" s="2">
        <v>0.41199252790912694</v>
      </c>
    </row>
    <row r="128" spans="1:12" x14ac:dyDescent="0.3">
      <c r="A128" s="2">
        <v>-0.3111231107691026</v>
      </c>
      <c r="B128" s="1">
        <v>195.59489583620299</v>
      </c>
      <c r="C128" s="2">
        <v>1.1985019592287927E-2</v>
      </c>
      <c r="D128" s="2">
        <v>1.1733662156871958</v>
      </c>
      <c r="E128" s="2">
        <v>-9.9364224635650089E-2</v>
      </c>
      <c r="F128" s="2">
        <v>-0.22018829173580912</v>
      </c>
      <c r="G128" s="2">
        <v>-0.32315979447568566</v>
      </c>
      <c r="J128" s="2">
        <v>50</v>
      </c>
      <c r="K128" s="2">
        <v>8.0150352001634693E-3</v>
      </c>
      <c r="L128" s="2">
        <v>-0.71194838726139087</v>
      </c>
    </row>
    <row r="129" spans="1:12" x14ac:dyDescent="0.3">
      <c r="A129" s="2">
        <v>0.24602232947941616</v>
      </c>
      <c r="B129" s="1">
        <v>195.733328771765</v>
      </c>
      <c r="C129" s="2">
        <v>-0.3111231107691026</v>
      </c>
      <c r="D129" s="2">
        <v>1.1985019592287927E-2</v>
      </c>
      <c r="E129" s="2">
        <v>1.1733662156871958</v>
      </c>
      <c r="F129" s="2">
        <v>-9.9364224635650089E-2</v>
      </c>
      <c r="G129" s="2">
        <v>-0.22018829173580912</v>
      </c>
      <c r="J129" s="2">
        <v>51</v>
      </c>
      <c r="K129" s="2">
        <v>5.7563115608590225E-2</v>
      </c>
      <c r="L129" s="2">
        <v>0.32959664024167262</v>
      </c>
    </row>
    <row r="130" spans="1:12" x14ac:dyDescent="0.3">
      <c r="A130" s="2">
        <v>-1.0423999208261137</v>
      </c>
      <c r="B130" s="1">
        <v>195.649189286525</v>
      </c>
      <c r="C130" s="2">
        <v>0.24602232947941616</v>
      </c>
      <c r="D130" s="2">
        <v>-0.3111231107691026</v>
      </c>
      <c r="E130" s="2">
        <v>1.1985019592287927E-2</v>
      </c>
      <c r="F130" s="2">
        <v>1.1733662156871958</v>
      </c>
      <c r="G130" s="2">
        <v>-9.9364224635650089E-2</v>
      </c>
      <c r="J130" s="2">
        <v>52</v>
      </c>
      <c r="K130" s="2">
        <v>-2.5525879362253062E-2</v>
      </c>
      <c r="L130" s="2">
        <v>-0.44778500201612847</v>
      </c>
    </row>
    <row r="131" spans="1:12" x14ac:dyDescent="0.3">
      <c r="A131" s="2">
        <v>-0.46672769216093002</v>
      </c>
      <c r="B131" s="1">
        <v>197.20506243879501</v>
      </c>
      <c r="C131" s="2">
        <v>-1.0423999208261137</v>
      </c>
      <c r="D131" s="2">
        <v>0.24602232947941616</v>
      </c>
      <c r="E131" s="2">
        <v>-0.3111231107691026</v>
      </c>
      <c r="F131" s="2">
        <v>1.1985019592287927E-2</v>
      </c>
      <c r="G131" s="2">
        <v>1.1733662156871958</v>
      </c>
      <c r="J131" s="2">
        <v>53</v>
      </c>
      <c r="K131" s="2">
        <v>1.4239020049294933E-2</v>
      </c>
      <c r="L131" s="2">
        <v>0.52493584623952272</v>
      </c>
    </row>
    <row r="132" spans="1:12" x14ac:dyDescent="0.3">
      <c r="A132" s="2">
        <v>-0.81694071782413857</v>
      </c>
      <c r="B132" s="1">
        <v>194.490680022296</v>
      </c>
      <c r="C132" s="2">
        <v>-0.46672769216093002</v>
      </c>
      <c r="D132" s="2">
        <v>-1.0423999208261137</v>
      </c>
      <c r="E132" s="2">
        <v>0.24602232947941616</v>
      </c>
      <c r="F132" s="2">
        <v>-0.3111231107691026</v>
      </c>
      <c r="G132" s="2">
        <v>1.1985019592287927E-2</v>
      </c>
      <c r="J132" s="2">
        <v>54</v>
      </c>
      <c r="K132" s="2">
        <v>1.4673391971213721E-2</v>
      </c>
      <c r="L132" s="2">
        <v>-0.5390777237290213</v>
      </c>
    </row>
    <row r="133" spans="1:12" x14ac:dyDescent="0.3">
      <c r="A133" s="2">
        <v>0.13044675213254209</v>
      </c>
      <c r="B133" s="1">
        <v>196.58896671474301</v>
      </c>
      <c r="C133" s="2">
        <v>-0.81694071782413857</v>
      </c>
      <c r="D133" s="2">
        <v>-0.46672769216093002</v>
      </c>
      <c r="E133" s="2">
        <v>-1.0423999208261137</v>
      </c>
      <c r="F133" s="2">
        <v>0.24602232947941616</v>
      </c>
      <c r="G133" s="2">
        <v>-0.3111231107691026</v>
      </c>
      <c r="J133" s="2">
        <v>55</v>
      </c>
      <c r="K133" s="2">
        <v>6.2301897456117118E-3</v>
      </c>
      <c r="L133" s="2">
        <v>0.11020119111979546</v>
      </c>
    </row>
    <row r="134" spans="1:12" x14ac:dyDescent="0.3">
      <c r="A134" s="2">
        <v>-0.11546975261268244</v>
      </c>
      <c r="B134" s="1">
        <v>195.95464039041099</v>
      </c>
      <c r="C134" s="2">
        <v>0.13044675213254209</v>
      </c>
      <c r="D134" s="2">
        <v>-0.81694071782413857</v>
      </c>
      <c r="E134" s="2">
        <v>-0.46672769216093002</v>
      </c>
      <c r="F134" s="2">
        <v>-1.0423999208261137</v>
      </c>
      <c r="G134" s="2">
        <v>0.24602232947941616</v>
      </c>
      <c r="J134" s="2">
        <v>56</v>
      </c>
      <c r="K134" s="2">
        <v>3.2479403742732352E-2</v>
      </c>
      <c r="L134" s="2">
        <v>-0.38464169811736887</v>
      </c>
    </row>
    <row r="135" spans="1:12" x14ac:dyDescent="0.3">
      <c r="A135" s="2">
        <v>-0.16793025603186607</v>
      </c>
      <c r="B135" s="1">
        <v>196.439221799069</v>
      </c>
      <c r="C135" s="2">
        <v>-0.11546975261268244</v>
      </c>
      <c r="D135" s="2">
        <v>0.13044675213254209</v>
      </c>
      <c r="E135" s="2">
        <v>-0.81694071782413857</v>
      </c>
      <c r="F135" s="2">
        <v>-0.46672769216093002</v>
      </c>
      <c r="G135" s="2">
        <v>-1.0423999208261137</v>
      </c>
      <c r="J135" s="2">
        <v>57</v>
      </c>
      <c r="K135" s="2">
        <v>-3.210507965751494E-3</v>
      </c>
      <c r="L135" s="2">
        <v>0.25225268462674422</v>
      </c>
    </row>
    <row r="136" spans="1:12" x14ac:dyDescent="0.3">
      <c r="A136" s="2">
        <v>-0.85288554949917739</v>
      </c>
      <c r="B136" s="1">
        <v>197.08936009977501</v>
      </c>
      <c r="C136" s="2">
        <v>-0.16793025603186607</v>
      </c>
      <c r="D136" s="2">
        <v>-0.11546975261268244</v>
      </c>
      <c r="E136" s="2">
        <v>0.13044675213254209</v>
      </c>
      <c r="F136" s="2">
        <v>-0.81694071782413857</v>
      </c>
      <c r="G136" s="2">
        <v>-0.46672769216093002</v>
      </c>
      <c r="J136" s="2">
        <v>58</v>
      </c>
      <c r="K136" s="2">
        <v>1.9554621525523334E-2</v>
      </c>
      <c r="L136" s="2">
        <v>0.37945868673425887</v>
      </c>
    </row>
    <row r="137" spans="1:12" x14ac:dyDescent="0.3">
      <c r="A137" s="2">
        <v>-0.25280635699701293</v>
      </c>
      <c r="B137" s="1">
        <v>197.83650827255599</v>
      </c>
      <c r="C137" s="2">
        <v>-0.85288554949917739</v>
      </c>
      <c r="D137" s="2">
        <v>-0.16793025603186607</v>
      </c>
      <c r="E137" s="2">
        <v>-0.11546975261268244</v>
      </c>
      <c r="F137" s="2">
        <v>0.13044675213254209</v>
      </c>
      <c r="G137" s="2">
        <v>-0.81694071782413857</v>
      </c>
      <c r="J137" s="2">
        <v>59</v>
      </c>
      <c r="K137" s="2">
        <v>-3.3308855270554848E-2</v>
      </c>
      <c r="L137" s="2">
        <v>-0.72220313280489978</v>
      </c>
    </row>
    <row r="138" spans="1:12" x14ac:dyDescent="0.3">
      <c r="A138" s="2">
        <v>0.4950732680313763</v>
      </c>
      <c r="B138" s="1">
        <v>196.53643524108</v>
      </c>
      <c r="C138" s="2">
        <v>-0.25280635699701293</v>
      </c>
      <c r="D138" s="2">
        <v>-0.85288554949917739</v>
      </c>
      <c r="E138" s="2">
        <v>-0.16793025603186607</v>
      </c>
      <c r="F138" s="2">
        <v>-0.11546975261268244</v>
      </c>
      <c r="G138" s="2">
        <v>0.13044675213254209</v>
      </c>
      <c r="J138" s="2">
        <v>60</v>
      </c>
      <c r="K138" s="2">
        <v>5.6846613443552088E-2</v>
      </c>
      <c r="L138" s="2">
        <v>1.0233501595870127</v>
      </c>
    </row>
    <row r="139" spans="1:12" x14ac:dyDescent="0.3">
      <c r="A139" s="2">
        <v>-0.36675800440434614</v>
      </c>
      <c r="B139" s="1">
        <v>196.21138080963999</v>
      </c>
      <c r="C139" s="2">
        <v>0.4950732680313763</v>
      </c>
      <c r="D139" s="2">
        <v>-0.25280635699701293</v>
      </c>
      <c r="E139" s="2">
        <v>-0.85288554949917739</v>
      </c>
      <c r="F139" s="2">
        <v>-0.16793025603186607</v>
      </c>
      <c r="G139" s="2">
        <v>-0.11546975261268244</v>
      </c>
      <c r="J139" s="2">
        <v>61</v>
      </c>
      <c r="K139" s="2">
        <v>-5.2741885391561112E-2</v>
      </c>
      <c r="L139" s="2">
        <v>-0.94225873137505634</v>
      </c>
    </row>
    <row r="140" spans="1:12" x14ac:dyDescent="0.3">
      <c r="A140" s="2">
        <v>-1.5323780393053994</v>
      </c>
      <c r="B140" s="1">
        <v>195.04647345676599</v>
      </c>
      <c r="C140" s="2">
        <v>-0.36675800440434614</v>
      </c>
      <c r="D140" s="2">
        <v>0.4950732680313763</v>
      </c>
      <c r="E140" s="2">
        <v>-0.25280635699701293</v>
      </c>
      <c r="F140" s="2">
        <v>-0.85288554949917739</v>
      </c>
      <c r="G140" s="2">
        <v>-0.16793025603186607</v>
      </c>
      <c r="J140" s="2">
        <v>62</v>
      </c>
      <c r="K140" s="2">
        <v>6.1886829174850895E-2</v>
      </c>
      <c r="L140" s="2">
        <v>1.2377955912903946</v>
      </c>
    </row>
    <row r="141" spans="1:12" x14ac:dyDescent="0.3">
      <c r="A141" s="2">
        <v>-0.14534992987907458</v>
      </c>
      <c r="B141" s="1">
        <v>197.944461878673</v>
      </c>
      <c r="C141" s="2">
        <v>-1.5323780393053994</v>
      </c>
      <c r="D141" s="2">
        <v>-0.36675800440434614</v>
      </c>
      <c r="E141" s="2">
        <v>0.4950732680313763</v>
      </c>
      <c r="F141" s="2">
        <v>-0.25280635699701293</v>
      </c>
      <c r="G141" s="2">
        <v>-0.85288554949917739</v>
      </c>
      <c r="J141" s="2">
        <v>63</v>
      </c>
      <c r="K141" s="2">
        <v>1.9169804592253772E-2</v>
      </c>
      <c r="L141" s="2">
        <v>1.423278338787638</v>
      </c>
    </row>
    <row r="142" spans="1:12" x14ac:dyDescent="0.3">
      <c r="A142" s="2">
        <v>-0.49781615134796198</v>
      </c>
      <c r="B142" s="1">
        <v>196.810609618558</v>
      </c>
      <c r="C142" s="2">
        <v>-0.14534992987907458</v>
      </c>
      <c r="D142" s="2">
        <v>-1.5323780393053994</v>
      </c>
      <c r="E142" s="2">
        <v>-0.36675800440434614</v>
      </c>
      <c r="F142" s="2">
        <v>0.4950732680313763</v>
      </c>
      <c r="G142" s="2">
        <v>-0.25280635699701293</v>
      </c>
      <c r="J142" s="2">
        <v>64</v>
      </c>
      <c r="K142" s="2">
        <v>-8.9093046121723432E-2</v>
      </c>
      <c r="L142" s="2">
        <v>0.74414713209634975</v>
      </c>
    </row>
    <row r="143" spans="1:12" x14ac:dyDescent="0.3">
      <c r="A143" s="2">
        <v>-0.24945897376383641</v>
      </c>
      <c r="B143" s="1">
        <v>196.41490308835901</v>
      </c>
      <c r="C143" s="2">
        <v>-0.49781615134796198</v>
      </c>
      <c r="D143" s="2">
        <v>-0.14534992987907458</v>
      </c>
      <c r="E143" s="2">
        <v>-1.5323780393053994</v>
      </c>
      <c r="F143" s="2">
        <v>-0.36675800440434614</v>
      </c>
      <c r="G143" s="2">
        <v>0.4950732680313763</v>
      </c>
      <c r="J143" s="2">
        <v>65</v>
      </c>
      <c r="K143" s="2">
        <v>0.11497912377862171</v>
      </c>
      <c r="L143" s="2">
        <v>-0.74367249432520732</v>
      </c>
    </row>
    <row r="144" spans="1:12" x14ac:dyDescent="0.3">
      <c r="A144" s="2">
        <v>0.38207507515610928</v>
      </c>
      <c r="B144" s="1">
        <v>196.95152278165</v>
      </c>
      <c r="C144" s="2">
        <v>-0.24945897376383641</v>
      </c>
      <c r="D144" s="2">
        <v>-0.49781615134796198</v>
      </c>
      <c r="E144" s="2">
        <v>-0.14534992987907458</v>
      </c>
      <c r="F144" s="2">
        <v>-1.5323780393053994</v>
      </c>
      <c r="G144" s="2">
        <v>-0.36675800440434614</v>
      </c>
      <c r="J144" s="2">
        <v>66</v>
      </c>
      <c r="K144" s="2">
        <v>2.5724598610629847E-2</v>
      </c>
      <c r="L144" s="2">
        <v>-0.51493970698363256</v>
      </c>
    </row>
    <row r="145" spans="1:12" x14ac:dyDescent="0.3">
      <c r="A145" s="2">
        <v>-0.67258500234933649</v>
      </c>
      <c r="B145" s="1">
        <v>195.83985668019699</v>
      </c>
      <c r="C145" s="2">
        <v>0.38207507515610928</v>
      </c>
      <c r="D145" s="2">
        <v>-0.24945897376383641</v>
      </c>
      <c r="E145" s="2">
        <v>-0.49781615134796198</v>
      </c>
      <c r="F145" s="2">
        <v>-0.14534992987907458</v>
      </c>
      <c r="G145" s="2">
        <v>-1.5323780393053994</v>
      </c>
      <c r="J145" s="2">
        <v>67</v>
      </c>
      <c r="K145" s="2">
        <v>7.7418705784695258E-2</v>
      </c>
      <c r="L145" s="2">
        <v>-0.64553158752654916</v>
      </c>
    </row>
    <row r="146" spans="1:12" x14ac:dyDescent="0.3">
      <c r="A146" s="2">
        <v>0.66158785341858106</v>
      </c>
      <c r="B146" s="1">
        <v>194.66262319776601</v>
      </c>
      <c r="C146" s="2">
        <v>-0.67258500234933649</v>
      </c>
      <c r="D146" s="2">
        <v>0.38207507515610928</v>
      </c>
      <c r="E146" s="2">
        <v>-0.24945897376383641</v>
      </c>
      <c r="F146" s="2">
        <v>-0.49781615134796198</v>
      </c>
      <c r="G146" s="2">
        <v>-0.14534992987907458</v>
      </c>
      <c r="J146" s="2">
        <v>68</v>
      </c>
      <c r="K146" s="2">
        <v>5.7242621796040283E-2</v>
      </c>
      <c r="L146" s="2">
        <v>-0.39155594544053446</v>
      </c>
    </row>
    <row r="147" spans="1:12" x14ac:dyDescent="0.3">
      <c r="A147" s="2">
        <v>0.22183974548124752</v>
      </c>
      <c r="B147" s="1">
        <v>196.388939359765</v>
      </c>
      <c r="C147" s="2">
        <v>0.66158785341858106</v>
      </c>
      <c r="D147" s="2">
        <v>-0.67258500234933649</v>
      </c>
      <c r="E147" s="2">
        <v>0.38207507515610928</v>
      </c>
      <c r="F147" s="2">
        <v>-0.24945897376383641</v>
      </c>
      <c r="G147" s="2">
        <v>-0.49781615134796198</v>
      </c>
      <c r="J147" s="2">
        <v>69</v>
      </c>
      <c r="K147" s="2">
        <v>3.6162456024502604E-3</v>
      </c>
      <c r="L147" s="2">
        <v>-0.6958320958665698</v>
      </c>
    </row>
    <row r="148" spans="1:12" x14ac:dyDescent="0.3">
      <c r="A148" s="2">
        <v>0.24598960898748601</v>
      </c>
      <c r="B148" s="1">
        <v>195.72308576046299</v>
      </c>
      <c r="C148" s="2">
        <v>0.22183974548124752</v>
      </c>
      <c r="D148" s="2">
        <v>0.66158785341858106</v>
      </c>
      <c r="E148" s="2">
        <v>-0.67258500234933649</v>
      </c>
      <c r="F148" s="2">
        <v>0.38207507515610928</v>
      </c>
      <c r="G148" s="2">
        <v>-0.24945897376383641</v>
      </c>
      <c r="J148" s="2">
        <v>70</v>
      </c>
      <c r="K148" s="2">
        <v>-8.8342500948885138E-3</v>
      </c>
      <c r="L148" s="2">
        <v>0.11028348066356435</v>
      </c>
    </row>
    <row r="149" spans="1:12" x14ac:dyDescent="0.3">
      <c r="A149" s="2">
        <v>-0.58721646415418149</v>
      </c>
      <c r="B149" s="1">
        <v>196.11072122405201</v>
      </c>
      <c r="C149" s="2">
        <v>0.24598960898748601</v>
      </c>
      <c r="D149" s="2">
        <v>0.22183974548124752</v>
      </c>
      <c r="E149" s="2">
        <v>0.66158785341858106</v>
      </c>
      <c r="F149" s="2">
        <v>-0.67258500234933649</v>
      </c>
      <c r="G149" s="2">
        <v>0.38207507515610928</v>
      </c>
      <c r="J149" s="2">
        <v>71</v>
      </c>
      <c r="K149" s="2">
        <v>-5.872632282454357E-2</v>
      </c>
      <c r="L149" s="2">
        <v>-7.6208399532288001E-2</v>
      </c>
    </row>
    <row r="150" spans="1:12" x14ac:dyDescent="0.3">
      <c r="A150" s="2">
        <v>0.98944845466095899</v>
      </c>
      <c r="B150" s="1">
        <v>196.01707137170999</v>
      </c>
      <c r="C150" s="2">
        <v>-0.58721646415418149</v>
      </c>
      <c r="D150" s="2">
        <v>0.24598960898748601</v>
      </c>
      <c r="E150" s="2">
        <v>0.22183974548124752</v>
      </c>
      <c r="F150" s="2">
        <v>0.66158785341858106</v>
      </c>
      <c r="G150" s="2">
        <v>-0.67258500234933649</v>
      </c>
      <c r="J150" s="2">
        <v>72</v>
      </c>
      <c r="K150" s="2">
        <v>-2.4950960764942274E-2</v>
      </c>
      <c r="L150" s="2">
        <v>0.90034351562654757</v>
      </c>
    </row>
    <row r="151" spans="1:12" x14ac:dyDescent="0.3">
      <c r="A151" s="2">
        <v>-0.33275281412227287</v>
      </c>
      <c r="B151" s="1">
        <v>197.367453627744</v>
      </c>
      <c r="C151" s="2">
        <v>0.98944845466095899</v>
      </c>
      <c r="D151" s="2">
        <v>-0.58721646415418149</v>
      </c>
      <c r="E151" s="2">
        <v>0.24598960898748601</v>
      </c>
      <c r="F151" s="2">
        <v>0.22183974548124752</v>
      </c>
      <c r="G151" s="2">
        <v>0.66158785341858106</v>
      </c>
      <c r="J151" s="2">
        <v>73</v>
      </c>
      <c r="K151" s="2">
        <v>-3.8641904567850702E-2</v>
      </c>
      <c r="L151" s="2">
        <v>0.37063784972722819</v>
      </c>
    </row>
    <row r="152" spans="1:12" x14ac:dyDescent="0.3">
      <c r="A152" s="2">
        <v>-0.76182950018446149</v>
      </c>
      <c r="B152" s="1">
        <v>196.10900963706101</v>
      </c>
      <c r="C152" s="2">
        <v>-0.33275281412227287</v>
      </c>
      <c r="D152" s="2">
        <v>0.98944845466095899</v>
      </c>
      <c r="E152" s="2">
        <v>-0.58721646415418149</v>
      </c>
      <c r="F152" s="2">
        <v>0.24598960898748601</v>
      </c>
      <c r="G152" s="2">
        <v>0.22183974548124752</v>
      </c>
      <c r="J152" s="2">
        <v>74</v>
      </c>
      <c r="K152" s="2">
        <v>-4.8912738127414625E-3</v>
      </c>
      <c r="L152" s="2">
        <v>0.16444511225318637</v>
      </c>
    </row>
    <row r="153" spans="1:12" x14ac:dyDescent="0.3">
      <c r="A153" s="2">
        <v>0.36105681750029817</v>
      </c>
      <c r="B153" s="1">
        <v>194.32286038111201</v>
      </c>
      <c r="C153" s="2">
        <v>-0.76182950018446149</v>
      </c>
      <c r="D153" s="2">
        <v>-0.33275281412227287</v>
      </c>
      <c r="E153" s="2">
        <v>0.98944845466095899</v>
      </c>
      <c r="F153" s="2">
        <v>-0.58721646415418149</v>
      </c>
      <c r="G153" s="2">
        <v>0.24598960898748601</v>
      </c>
      <c r="J153" s="2">
        <v>75</v>
      </c>
      <c r="K153" s="2">
        <v>4.3473390918921141E-2</v>
      </c>
      <c r="L153" s="2">
        <v>0.89106874302920658</v>
      </c>
    </row>
    <row r="154" spans="1:12" x14ac:dyDescent="0.3">
      <c r="A154" s="2">
        <v>0.60689633116561481</v>
      </c>
      <c r="B154" s="1">
        <v>196.459772913705</v>
      </c>
      <c r="C154" s="2">
        <v>0.36105681750029817</v>
      </c>
      <c r="D154" s="2">
        <v>-0.76182950018446149</v>
      </c>
      <c r="E154" s="2">
        <v>-0.33275281412227287</v>
      </c>
      <c r="F154" s="2">
        <v>0.98944845466095899</v>
      </c>
      <c r="G154" s="2">
        <v>-0.58721646415418149</v>
      </c>
      <c r="J154" s="2">
        <v>76</v>
      </c>
      <c r="K154" s="2">
        <v>-3.4377080479129254E-2</v>
      </c>
      <c r="L154" s="2">
        <v>0.34016079953066214</v>
      </c>
    </row>
    <row r="155" spans="1:12" x14ac:dyDescent="0.3">
      <c r="A155" s="2">
        <v>0.37488448527520291</v>
      </c>
      <c r="B155" s="1">
        <v>197.219229188106</v>
      </c>
      <c r="C155" s="2">
        <v>0.60689633116561481</v>
      </c>
      <c r="D155" s="2">
        <v>0.36105681750029817</v>
      </c>
      <c r="E155" s="2">
        <v>-0.76182950018446149</v>
      </c>
      <c r="F155" s="2">
        <v>-0.33275281412227287</v>
      </c>
      <c r="G155" s="2">
        <v>0.98944845466095899</v>
      </c>
      <c r="J155" s="2">
        <v>77</v>
      </c>
      <c r="K155" s="2">
        <v>7.8584731788507278E-2</v>
      </c>
      <c r="L155" s="2">
        <v>1.7913471712861784E-2</v>
      </c>
    </row>
    <row r="156" spans="1:12" x14ac:dyDescent="0.3">
      <c r="A156" s="2">
        <v>0.61988022423037137</v>
      </c>
      <c r="B156" s="1">
        <v>197.51601730505999</v>
      </c>
      <c r="C156" s="2">
        <v>0.37488448527520291</v>
      </c>
      <c r="D156" s="2">
        <v>0.60689633116561481</v>
      </c>
      <c r="E156" s="2">
        <v>0.36105681750029817</v>
      </c>
      <c r="F156" s="2">
        <v>-0.76182950018446149</v>
      </c>
      <c r="G156" s="2">
        <v>-0.33275281412227287</v>
      </c>
      <c r="J156" s="2">
        <v>78</v>
      </c>
      <c r="K156" s="2">
        <v>2.220636510409206E-2</v>
      </c>
      <c r="L156" s="2">
        <v>-0.65497266117219022</v>
      </c>
    </row>
    <row r="157" spans="1:12" x14ac:dyDescent="0.3">
      <c r="A157" s="2">
        <v>-3.226767251584306E-2</v>
      </c>
      <c r="B157" s="1">
        <v>198.00024419810799</v>
      </c>
      <c r="C157" s="2">
        <v>0.61988022423037137</v>
      </c>
      <c r="D157" s="2">
        <v>0.37488448527520291</v>
      </c>
      <c r="E157" s="2">
        <v>0.60689633116561481</v>
      </c>
      <c r="F157" s="2">
        <v>0.36105681750029817</v>
      </c>
      <c r="G157" s="2">
        <v>-0.76182950018446149</v>
      </c>
      <c r="J157" s="2">
        <v>79</v>
      </c>
      <c r="K157" s="2">
        <v>3.7778285901734529E-2</v>
      </c>
      <c r="L157" s="2">
        <v>1.4359667907083944</v>
      </c>
    </row>
    <row r="158" spans="1:12" x14ac:dyDescent="0.3">
      <c r="A158" s="2">
        <v>0.4394208032749134</v>
      </c>
      <c r="B158" s="1">
        <v>195.006878473716</v>
      </c>
      <c r="C158" s="2">
        <v>-3.226767251584306E-2</v>
      </c>
      <c r="D158" s="2">
        <v>0.61988022423037137</v>
      </c>
      <c r="E158" s="2">
        <v>0.37488448527520291</v>
      </c>
      <c r="F158" s="2">
        <v>0.60689633116561481</v>
      </c>
      <c r="G158" s="2">
        <v>0.36105681750029817</v>
      </c>
      <c r="J158" s="2">
        <v>80</v>
      </c>
      <c r="K158" s="2">
        <v>1.4780660527255615E-2</v>
      </c>
      <c r="L158" s="2">
        <v>0.59200538892731425</v>
      </c>
    </row>
    <row r="159" spans="1:12" x14ac:dyDescent="0.3">
      <c r="A159" s="2">
        <v>0.25024752678535833</v>
      </c>
      <c r="B159" s="1">
        <v>194.61694504156799</v>
      </c>
      <c r="C159" s="2">
        <v>0.4394208032749134</v>
      </c>
      <c r="D159" s="2">
        <v>-3.226767251584306E-2</v>
      </c>
      <c r="E159" s="2">
        <v>0.61988022423037137</v>
      </c>
      <c r="F159" s="2">
        <v>0.37488448527520291</v>
      </c>
      <c r="G159" s="2">
        <v>0.60689633116561481</v>
      </c>
      <c r="J159" s="2">
        <v>81</v>
      </c>
      <c r="K159" s="2">
        <v>1.381659571792854E-2</v>
      </c>
      <c r="L159" s="2">
        <v>0.56189613746898992</v>
      </c>
    </row>
    <row r="160" spans="1:12" x14ac:dyDescent="0.3">
      <c r="A160" s="2">
        <v>-1.0615885772834872</v>
      </c>
      <c r="B160" s="1">
        <v>196.63566107165201</v>
      </c>
      <c r="C160" s="2">
        <v>0.25024752678535833</v>
      </c>
      <c r="D160" s="2">
        <v>0.4394208032749134</v>
      </c>
      <c r="E160" s="2">
        <v>-3.226767251584306E-2</v>
      </c>
      <c r="F160" s="2">
        <v>0.61988022423037137</v>
      </c>
      <c r="G160" s="2">
        <v>0.37488448527520291</v>
      </c>
      <c r="J160" s="2">
        <v>82</v>
      </c>
      <c r="K160" s="2">
        <v>5.0435900156330177E-2</v>
      </c>
      <c r="L160" s="2">
        <v>-1.2867658321149094</v>
      </c>
    </row>
    <row r="161" spans="1:12" x14ac:dyDescent="0.3">
      <c r="A161" s="2">
        <v>0.47062166875838329</v>
      </c>
      <c r="B161" s="1">
        <v>195.37750898486499</v>
      </c>
      <c r="C161" s="2">
        <v>-1.0615885772834872</v>
      </c>
      <c r="D161" s="2">
        <v>0.25024752678535833</v>
      </c>
      <c r="E161" s="2">
        <v>0.4394208032749134</v>
      </c>
      <c r="F161" s="2">
        <v>-3.226767251584306E-2</v>
      </c>
      <c r="G161" s="2">
        <v>0.61988022423037137</v>
      </c>
      <c r="J161" s="2">
        <v>83</v>
      </c>
      <c r="K161" s="2">
        <v>8.1971178461607314E-2</v>
      </c>
      <c r="L161" s="2">
        <v>1.1571407227979693</v>
      </c>
    </row>
    <row r="162" spans="1:12" x14ac:dyDescent="0.3">
      <c r="A162" s="2">
        <v>-0.15452204347809584</v>
      </c>
      <c r="B162" s="1">
        <v>195.406742332183</v>
      </c>
      <c r="C162" s="2">
        <v>0.47062166875838329</v>
      </c>
      <c r="D162" s="2">
        <v>-1.0615885772834872</v>
      </c>
      <c r="E162" s="2">
        <v>0.25024752678535833</v>
      </c>
      <c r="F162" s="2">
        <v>0.4394208032749134</v>
      </c>
      <c r="G162" s="2">
        <v>-3.226767251584306E-2</v>
      </c>
      <c r="J162" s="2">
        <v>84</v>
      </c>
      <c r="K162" s="2">
        <v>-1.8942859132204115E-3</v>
      </c>
      <c r="L162" s="2">
        <v>0.61367489290530497</v>
      </c>
    </row>
    <row r="163" spans="1:12" x14ac:dyDescent="0.3">
      <c r="A163" s="2">
        <v>0.11340079079906218</v>
      </c>
      <c r="B163" s="1">
        <v>196.41634132703501</v>
      </c>
      <c r="C163" s="2">
        <v>-0.15452204347809584</v>
      </c>
      <c r="D163" s="2">
        <v>0.47062166875838329</v>
      </c>
      <c r="E163" s="2">
        <v>-1.0615885772834872</v>
      </c>
      <c r="F163" s="2">
        <v>0.25024752678535833</v>
      </c>
      <c r="G163" s="2">
        <v>0.4394208032749134</v>
      </c>
      <c r="J163" s="2">
        <v>85</v>
      </c>
      <c r="K163" s="2">
        <v>-3.3014775514561938E-3</v>
      </c>
      <c r="L163" s="2">
        <v>0.2887159919700753</v>
      </c>
    </row>
    <row r="164" spans="1:12" x14ac:dyDescent="0.3">
      <c r="A164" s="2">
        <v>2.5293552735718094E-2</v>
      </c>
      <c r="B164" s="1">
        <v>197.24378924364399</v>
      </c>
      <c r="C164" s="2">
        <v>0.11340079079906218</v>
      </c>
      <c r="D164" s="2">
        <v>-0.15452204347809584</v>
      </c>
      <c r="E164" s="2">
        <v>0.47062166875838329</v>
      </c>
      <c r="F164" s="2">
        <v>-1.0615885772834872</v>
      </c>
      <c r="G164" s="2">
        <v>0.25024752678535833</v>
      </c>
      <c r="J164" s="2">
        <v>86</v>
      </c>
      <c r="K164" s="2">
        <v>7.7154216255780825E-2</v>
      </c>
      <c r="L164" s="2">
        <v>-1.2436064277907406</v>
      </c>
    </row>
    <row r="165" spans="1:12" x14ac:dyDescent="0.3">
      <c r="A165" s="2">
        <v>0.15166592339855356</v>
      </c>
      <c r="B165" s="1">
        <v>196.43818398947701</v>
      </c>
      <c r="C165" s="2">
        <v>2.5293552735718094E-2</v>
      </c>
      <c r="D165" s="2">
        <v>0.11340079079906218</v>
      </c>
      <c r="E165" s="2">
        <v>-0.15452204347809584</v>
      </c>
      <c r="F165" s="2">
        <v>0.47062166875838329</v>
      </c>
      <c r="G165" s="2">
        <v>-1.0615885772834872</v>
      </c>
      <c r="J165" s="2">
        <v>87</v>
      </c>
      <c r="K165" s="2">
        <v>2.2846657706530764E-2</v>
      </c>
      <c r="L165" s="2">
        <v>-0.34629745770234194</v>
      </c>
    </row>
    <row r="166" spans="1:12" x14ac:dyDescent="0.3">
      <c r="A166" s="2">
        <v>-0.36737084412879994</v>
      </c>
      <c r="B166" s="1">
        <v>198.08627364189999</v>
      </c>
      <c r="C166" s="2">
        <v>0.15166592339855356</v>
      </c>
      <c r="D166" s="2">
        <v>2.5293552735718094E-2</v>
      </c>
      <c r="E166" s="2">
        <v>0.11340079079906218</v>
      </c>
      <c r="F166" s="2">
        <v>-0.15452204347809584</v>
      </c>
      <c r="G166" s="2">
        <v>0.47062166875838329</v>
      </c>
      <c r="J166" s="2">
        <v>88</v>
      </c>
      <c r="K166" s="2">
        <v>4.2777897028597994E-2</v>
      </c>
      <c r="L166" s="2">
        <v>0.32464368991628778</v>
      </c>
    </row>
    <row r="167" spans="1:12" x14ac:dyDescent="0.3">
      <c r="A167" s="2">
        <v>4.5114935499839248E-3</v>
      </c>
      <c r="B167" s="1">
        <v>195.47826365590501</v>
      </c>
      <c r="C167" s="2">
        <v>-0.36737084412879994</v>
      </c>
      <c r="D167" s="2">
        <v>0.15166592339855356</v>
      </c>
      <c r="E167" s="2">
        <v>2.5293552735718094E-2</v>
      </c>
      <c r="F167" s="2">
        <v>0.11340079079906218</v>
      </c>
      <c r="G167" s="2">
        <v>-0.15452204347809584</v>
      </c>
      <c r="J167" s="2">
        <v>89</v>
      </c>
      <c r="K167" s="2">
        <v>-4.5743955044407911E-2</v>
      </c>
      <c r="L167" s="2">
        <v>-5.0254931016233642E-2</v>
      </c>
    </row>
    <row r="168" spans="1:12" x14ac:dyDescent="0.3">
      <c r="A168" s="2">
        <v>0.25440040715750456</v>
      </c>
      <c r="B168" s="1">
        <v>196.19221507971599</v>
      </c>
      <c r="C168" s="2">
        <v>4.5114935499839248E-3</v>
      </c>
      <c r="D168" s="2">
        <v>-0.36737084412879994</v>
      </c>
      <c r="E168" s="2">
        <v>0.15166592339855356</v>
      </c>
      <c r="F168" s="2">
        <v>2.5293552735718094E-2</v>
      </c>
      <c r="G168" s="2">
        <v>0.11340079079906218</v>
      </c>
      <c r="J168" s="2">
        <v>90</v>
      </c>
      <c r="K168" s="2">
        <v>1.8177795757779842E-2</v>
      </c>
      <c r="L168" s="2">
        <v>0.59004710788100512</v>
      </c>
    </row>
    <row r="169" spans="1:12" x14ac:dyDescent="0.3">
      <c r="A169" s="2">
        <v>0.67752175947288151</v>
      </c>
      <c r="B169" s="1">
        <v>197.146134009425</v>
      </c>
      <c r="C169" s="2">
        <v>0.25440040715750456</v>
      </c>
      <c r="D169" s="2">
        <v>4.5114935499839248E-3</v>
      </c>
      <c r="E169" s="2">
        <v>-0.36737084412879994</v>
      </c>
      <c r="F169" s="2">
        <v>0.15166592339855356</v>
      </c>
      <c r="G169" s="2">
        <v>2.5293552735718094E-2</v>
      </c>
      <c r="J169" s="2">
        <v>91</v>
      </c>
      <c r="K169" s="2">
        <v>-2.005857525118911E-2</v>
      </c>
      <c r="L169" s="2">
        <v>-0.32079298912777648</v>
      </c>
    </row>
    <row r="170" spans="1:12" x14ac:dyDescent="0.3">
      <c r="A170" s="2">
        <v>0.83799350451897681</v>
      </c>
      <c r="B170" s="1">
        <v>196.227264305044</v>
      </c>
      <c r="C170" s="2">
        <v>0.67752175947288151</v>
      </c>
      <c r="D170" s="2">
        <v>0.25440040715750456</v>
      </c>
      <c r="E170" s="2">
        <v>4.5114935499839248E-3</v>
      </c>
      <c r="F170" s="2">
        <v>-0.36737084412879994</v>
      </c>
      <c r="G170" s="2">
        <v>0.15166592339855356</v>
      </c>
      <c r="J170" s="2">
        <v>92</v>
      </c>
      <c r="K170" s="2">
        <v>1.0541779245912344E-2</v>
      </c>
      <c r="L170" s="2">
        <v>0.44545601011095909</v>
      </c>
    </row>
    <row r="171" spans="1:12" x14ac:dyDescent="0.3">
      <c r="A171" s="2">
        <v>-0.77277360500144709</v>
      </c>
      <c r="B171" s="1">
        <v>196.321960936788</v>
      </c>
      <c r="C171" s="2">
        <v>0.83799350451897681</v>
      </c>
      <c r="D171" s="2">
        <v>0.67752175947288151</v>
      </c>
      <c r="E171" s="2">
        <v>0.25440040715750456</v>
      </c>
      <c r="F171" s="2">
        <v>4.5114935499839248E-3</v>
      </c>
      <c r="G171" s="2">
        <v>-0.36737084412879994</v>
      </c>
      <c r="J171" s="2">
        <v>93</v>
      </c>
      <c r="K171" s="2">
        <v>1.5764692073361359E-2</v>
      </c>
      <c r="L171" s="2">
        <v>-0.57504994431985801</v>
      </c>
    </row>
    <row r="172" spans="1:12" x14ac:dyDescent="0.3">
      <c r="A172" s="2">
        <v>0.29906132709550093</v>
      </c>
      <c r="B172" s="1">
        <v>195.765773236489</v>
      </c>
      <c r="C172" s="2">
        <v>-0.77277360500144709</v>
      </c>
      <c r="D172" s="2">
        <v>0.83799350451897681</v>
      </c>
      <c r="E172" s="2">
        <v>0.67752175947288151</v>
      </c>
      <c r="F172" s="2">
        <v>0.25440040715750456</v>
      </c>
      <c r="G172" s="2">
        <v>4.5114935499839248E-3</v>
      </c>
      <c r="J172" s="2">
        <v>94</v>
      </c>
      <c r="K172" s="2">
        <v>5.5161302505014061E-2</v>
      </c>
      <c r="L172" s="2">
        <v>0.14342267547564702</v>
      </c>
    </row>
    <row r="173" spans="1:12" x14ac:dyDescent="0.3">
      <c r="A173" s="2">
        <v>-3.2238663439301263E-2</v>
      </c>
      <c r="B173" s="1">
        <v>195.83775204607699</v>
      </c>
      <c r="C173" s="2">
        <v>0.29906132709550093</v>
      </c>
      <c r="D173" s="2">
        <v>-0.77277360500144709</v>
      </c>
      <c r="E173" s="2">
        <v>0.83799350451897681</v>
      </c>
      <c r="F173" s="2">
        <v>0.67752175947288151</v>
      </c>
      <c r="G173" s="2">
        <v>0.25440040715750456</v>
      </c>
      <c r="J173" s="2">
        <v>95</v>
      </c>
      <c r="K173" s="2">
        <v>2.6339085746467237E-2</v>
      </c>
      <c r="L173" s="2">
        <v>-0.34074512356339015</v>
      </c>
    </row>
    <row r="174" spans="1:12" x14ac:dyDescent="0.3">
      <c r="A174" s="2">
        <v>-0.6713624740960995</v>
      </c>
      <c r="B174" s="1">
        <v>195.915776796377</v>
      </c>
      <c r="C174" s="2">
        <v>-3.2238663439301263E-2</v>
      </c>
      <c r="D174" s="2">
        <v>0.29906132709550093</v>
      </c>
      <c r="E174" s="2">
        <v>-0.77277360500144709</v>
      </c>
      <c r="F174" s="2">
        <v>0.83799350451897681</v>
      </c>
      <c r="G174" s="2">
        <v>0.67752175947288151</v>
      </c>
      <c r="J174" s="2">
        <v>96</v>
      </c>
      <c r="K174" s="2">
        <v>-5.6674408233272147E-4</v>
      </c>
      <c r="L174" s="2">
        <v>0.55853673064296849</v>
      </c>
    </row>
    <row r="175" spans="1:12" x14ac:dyDescent="0.3">
      <c r="A175" s="2">
        <v>0.29904235975200777</v>
      </c>
      <c r="B175" s="1">
        <v>195.666550551212</v>
      </c>
      <c r="C175" s="2">
        <v>-0.6713624740960995</v>
      </c>
      <c r="D175" s="2">
        <v>-3.2238663439301263E-2</v>
      </c>
      <c r="E175" s="2">
        <v>0.29906132709550093</v>
      </c>
      <c r="F175" s="2">
        <v>-0.77277360500144709</v>
      </c>
      <c r="G175" s="2">
        <v>0.83799350451897681</v>
      </c>
      <c r="J175" s="2">
        <v>97</v>
      </c>
      <c r="K175" s="2">
        <v>1.5449887984926263E-2</v>
      </c>
      <c r="L175" s="2">
        <v>0.95524977735103045</v>
      </c>
    </row>
    <row r="176" spans="1:12" x14ac:dyDescent="0.3">
      <c r="A176" s="2">
        <v>0.19111772750579803</v>
      </c>
      <c r="B176" s="1">
        <v>197.595300401305</v>
      </c>
      <c r="C176" s="2">
        <v>0.29904235975200777</v>
      </c>
      <c r="D176" s="2">
        <v>-0.6713624740960995</v>
      </c>
      <c r="E176" s="2">
        <v>-3.2238663439301263E-2</v>
      </c>
      <c r="F176" s="2">
        <v>0.29906132709550093</v>
      </c>
      <c r="G176" s="2">
        <v>-0.77277360500144709</v>
      </c>
      <c r="J176" s="2">
        <v>98</v>
      </c>
      <c r="K176" s="2">
        <v>-3.0700460313168719E-2</v>
      </c>
      <c r="L176" s="2">
        <v>-0.29922901343997105</v>
      </c>
    </row>
    <row r="177" spans="1:12" x14ac:dyDescent="0.3">
      <c r="A177" s="2">
        <v>-0.85548662532792719</v>
      </c>
      <c r="B177" s="1">
        <v>193.46543659004701</v>
      </c>
      <c r="C177" s="2">
        <v>0.19111772750579803</v>
      </c>
      <c r="D177" s="2">
        <v>0.29904235975200777</v>
      </c>
      <c r="E177" s="2">
        <v>-0.6713624740960995</v>
      </c>
      <c r="F177" s="2">
        <v>-3.2238663439301263E-2</v>
      </c>
      <c r="G177" s="2">
        <v>0.29906132709550093</v>
      </c>
      <c r="J177" s="2">
        <v>99</v>
      </c>
      <c r="K177" s="2">
        <v>7.3683264346610572E-2</v>
      </c>
      <c r="L177" s="2">
        <v>-5.6688297849402575E-2</v>
      </c>
    </row>
    <row r="178" spans="1:12" x14ac:dyDescent="0.3">
      <c r="A178" s="2">
        <v>-0.59794743948120299</v>
      </c>
      <c r="B178" s="1">
        <v>197.17863505120101</v>
      </c>
      <c r="C178" s="2">
        <v>-0.85548662532792719</v>
      </c>
      <c r="D178" s="2">
        <v>0.19111772750579803</v>
      </c>
      <c r="E178" s="2">
        <v>0.29904235975200777</v>
      </c>
      <c r="F178" s="2">
        <v>-0.6713624740960995</v>
      </c>
      <c r="G178" s="2">
        <v>-3.2238663439301263E-2</v>
      </c>
      <c r="J178" s="2">
        <v>100</v>
      </c>
      <c r="K178" s="2">
        <v>2.1720013879689394E-2</v>
      </c>
      <c r="L178" s="2">
        <v>-0.41487188432337768</v>
      </c>
    </row>
    <row r="179" spans="1:12" x14ac:dyDescent="0.3">
      <c r="A179" s="2">
        <v>0.27505296828729797</v>
      </c>
      <c r="B179" s="1">
        <v>195.74840296841501</v>
      </c>
      <c r="C179" s="2">
        <v>-0.59794743948120299</v>
      </c>
      <c r="D179" s="2">
        <v>-0.85548662532792719</v>
      </c>
      <c r="E179" s="2">
        <v>0.19111772750579803</v>
      </c>
      <c r="F179" s="2">
        <v>0.29904235975200777</v>
      </c>
      <c r="G179" s="2">
        <v>-0.6713624740960995</v>
      </c>
      <c r="J179" s="2">
        <v>101</v>
      </c>
      <c r="K179" s="2">
        <v>3.2219873685601752E-2</v>
      </c>
      <c r="L179" s="2">
        <v>1.120366805509196</v>
      </c>
    </row>
    <row r="180" spans="1:12" x14ac:dyDescent="0.3">
      <c r="A180" s="2">
        <v>-0.5055948620971833</v>
      </c>
      <c r="B180" s="1">
        <v>197.33256307855899</v>
      </c>
      <c r="C180" s="2">
        <v>0.27505296828729797</v>
      </c>
      <c r="D180" s="2">
        <v>-0.59794743948120299</v>
      </c>
      <c r="E180" s="2">
        <v>-0.85548662532792719</v>
      </c>
      <c r="F180" s="2">
        <v>0.19111772750579803</v>
      </c>
      <c r="G180" s="2">
        <v>0.29904235975200777</v>
      </c>
      <c r="J180" s="2">
        <v>102</v>
      </c>
      <c r="K180" s="2">
        <v>1.1818852664586824E-2</v>
      </c>
      <c r="L180" s="2">
        <v>-0.48733875498274148</v>
      </c>
    </row>
    <row r="181" spans="1:12" x14ac:dyDescent="0.3">
      <c r="A181" s="2">
        <v>0.93318780067630769</v>
      </c>
      <c r="B181" s="1">
        <v>195.83267929866301</v>
      </c>
      <c r="C181" s="2">
        <v>-0.5055948620971833</v>
      </c>
      <c r="D181" s="2">
        <v>0.27505296828729797</v>
      </c>
      <c r="E181" s="2">
        <v>-0.59794743948120299</v>
      </c>
      <c r="F181" s="2">
        <v>-0.85548662532792719</v>
      </c>
      <c r="G181" s="2">
        <v>0.19111772750579803</v>
      </c>
      <c r="J181" s="2">
        <v>103</v>
      </c>
      <c r="K181" s="2">
        <v>3.4631774765665924E-2</v>
      </c>
      <c r="L181" s="2">
        <v>-8.2479176460276804E-2</v>
      </c>
    </row>
    <row r="182" spans="1:12" x14ac:dyDescent="0.3">
      <c r="A182" s="2">
        <v>0.3074073071632597</v>
      </c>
      <c r="B182" s="1">
        <v>195.831939500701</v>
      </c>
      <c r="C182" s="2">
        <v>0.93318780067630769</v>
      </c>
      <c r="D182" s="2">
        <v>-0.5055948620971833</v>
      </c>
      <c r="E182" s="2">
        <v>0.27505296828729797</v>
      </c>
      <c r="F182" s="2">
        <v>-0.59794743948120299</v>
      </c>
      <c r="G182" s="2">
        <v>-0.85548662532792719</v>
      </c>
      <c r="J182" s="2">
        <v>104</v>
      </c>
      <c r="K182" s="2">
        <v>6.2113751358670581E-2</v>
      </c>
      <c r="L182" s="2">
        <v>0.78737486340302609</v>
      </c>
    </row>
    <row r="183" spans="1:12" x14ac:dyDescent="0.3">
      <c r="A183" s="2">
        <v>-0.7930556480564519</v>
      </c>
      <c r="B183" s="1">
        <v>196.512161680189</v>
      </c>
      <c r="C183" s="2">
        <v>0.3074073071632597</v>
      </c>
      <c r="D183" s="2">
        <v>0.93318780067630769</v>
      </c>
      <c r="E183" s="2">
        <v>-0.5055948620971833</v>
      </c>
      <c r="F183" s="2">
        <v>0.27505296828729797</v>
      </c>
      <c r="G183" s="2">
        <v>-0.59794743948120299</v>
      </c>
      <c r="J183" s="2">
        <v>105</v>
      </c>
      <c r="K183" s="2">
        <v>-8.2724595210614871E-2</v>
      </c>
      <c r="L183" s="2">
        <v>-0.99795153837467065</v>
      </c>
    </row>
    <row r="184" spans="1:12" x14ac:dyDescent="0.3">
      <c r="A184" s="2">
        <v>0.9673606773456811</v>
      </c>
      <c r="B184" s="1">
        <v>196.67218179511701</v>
      </c>
      <c r="C184" s="2">
        <v>-0.7930556480564519</v>
      </c>
      <c r="D184" s="2">
        <v>0.3074073071632597</v>
      </c>
      <c r="E184" s="2">
        <v>0.93318780067630769</v>
      </c>
      <c r="F184" s="2">
        <v>-0.5055948620971833</v>
      </c>
      <c r="G184" s="2">
        <v>0.27505296828729797</v>
      </c>
      <c r="J184" s="2">
        <v>106</v>
      </c>
      <c r="K184" s="2">
        <v>0.11624518928017022</v>
      </c>
      <c r="L184" s="2">
        <v>-0.37112556118589779</v>
      </c>
    </row>
    <row r="185" spans="1:12" x14ac:dyDescent="0.3">
      <c r="A185" s="2">
        <v>0.51408437511355487</v>
      </c>
      <c r="B185" s="1">
        <v>195.01169621288099</v>
      </c>
      <c r="C185" s="2">
        <v>0.9673606773456811</v>
      </c>
      <c r="D185" s="2">
        <v>-0.7930556480564519</v>
      </c>
      <c r="E185" s="2">
        <v>0.3074073071632597</v>
      </c>
      <c r="F185" s="2">
        <v>0.93318780067630769</v>
      </c>
      <c r="G185" s="2">
        <v>-0.5055948620971833</v>
      </c>
      <c r="J185" s="2">
        <v>107</v>
      </c>
      <c r="K185" s="2">
        <v>-8.2735369943094054E-3</v>
      </c>
      <c r="L185" s="2">
        <v>0.12527025952680046</v>
      </c>
    </row>
    <row r="186" spans="1:12" x14ac:dyDescent="0.3">
      <c r="A186" s="2">
        <v>-0.16027541880566787</v>
      </c>
      <c r="B186" s="1">
        <v>195.49923777532101</v>
      </c>
      <c r="C186" s="2">
        <v>0.51408437511355487</v>
      </c>
      <c r="D186" s="2">
        <v>0.9673606773456811</v>
      </c>
      <c r="E186" s="2">
        <v>-0.7930556480564519</v>
      </c>
      <c r="F186" s="2">
        <v>0.3074073071632597</v>
      </c>
      <c r="G186" s="2">
        <v>0.93318780067630769</v>
      </c>
      <c r="J186" s="2">
        <v>108</v>
      </c>
      <c r="K186" s="2">
        <v>-5.1612463092398232E-2</v>
      </c>
      <c r="L186" s="2">
        <v>-0.69562458720127873</v>
      </c>
    </row>
    <row r="187" spans="1:12" x14ac:dyDescent="0.3">
      <c r="A187" s="2">
        <v>-0.21722069509365838</v>
      </c>
      <c r="B187" s="1">
        <v>196.84943027376099</v>
      </c>
      <c r="C187" s="2">
        <v>-0.16027541880566787</v>
      </c>
      <c r="D187" s="2">
        <v>0.51408437511355487</v>
      </c>
      <c r="E187" s="2">
        <v>0.9673606773456811</v>
      </c>
      <c r="F187" s="2">
        <v>-0.7930556480564519</v>
      </c>
      <c r="G187" s="2">
        <v>0.3074073071632597</v>
      </c>
      <c r="J187" s="2">
        <v>109</v>
      </c>
      <c r="K187" s="2">
        <v>5.8735549077273658E-2</v>
      </c>
      <c r="L187" s="2">
        <v>-0.12710413472492091</v>
      </c>
    </row>
    <row r="188" spans="1:12" x14ac:dyDescent="0.3">
      <c r="A188" s="2">
        <v>-0.32005492232661936</v>
      </c>
      <c r="B188" s="1">
        <v>197.38749277074501</v>
      </c>
      <c r="C188" s="2">
        <v>-0.21722069509365838</v>
      </c>
      <c r="D188" s="2">
        <v>-0.16027541880566787</v>
      </c>
      <c r="E188" s="2">
        <v>0.51408437511355487</v>
      </c>
      <c r="F188" s="2">
        <v>0.9673606773456811</v>
      </c>
      <c r="G188" s="2">
        <v>-0.7930556480564519</v>
      </c>
      <c r="J188" s="2">
        <v>110</v>
      </c>
      <c r="K188" s="2">
        <v>-3.7465202476324982E-2</v>
      </c>
      <c r="L188" s="2">
        <v>-0.36165197483400535</v>
      </c>
    </row>
    <row r="189" spans="1:12" x14ac:dyDescent="0.3">
      <c r="A189" s="2">
        <v>4.8601324538992685E-3</v>
      </c>
      <c r="B189" s="1">
        <v>195.56051441545699</v>
      </c>
      <c r="C189" s="2">
        <v>-0.32005492232661936</v>
      </c>
      <c r="D189" s="2">
        <v>-0.21722069509365838</v>
      </c>
      <c r="E189" s="2">
        <v>-0.16027541880566787</v>
      </c>
      <c r="F189" s="2">
        <v>0.51408437511355487</v>
      </c>
      <c r="G189" s="2">
        <v>0.9673606773456811</v>
      </c>
      <c r="J189" s="2">
        <v>111</v>
      </c>
      <c r="K189" s="2">
        <v>-7.2817908857497242E-3</v>
      </c>
      <c r="L189" s="2">
        <v>-5.0369095222882722E-2</v>
      </c>
    </row>
    <row r="190" spans="1:12" x14ac:dyDescent="0.3">
      <c r="A190" s="2">
        <v>0.16879863097247494</v>
      </c>
      <c r="B190" s="1">
        <v>195.716887431835</v>
      </c>
      <c r="C190" s="2">
        <v>4.8601324538992685E-3</v>
      </c>
      <c r="D190" s="2">
        <v>-0.32005492232661936</v>
      </c>
      <c r="E190" s="2">
        <v>-0.21722069509365838</v>
      </c>
      <c r="F190" s="2">
        <v>-0.16027541880566787</v>
      </c>
      <c r="G190" s="2">
        <v>0.51408437511355487</v>
      </c>
      <c r="J190" s="2">
        <v>112</v>
      </c>
      <c r="K190" s="2">
        <v>8.248198223451457E-3</v>
      </c>
      <c r="L190" s="2">
        <v>-0.21492429059777463</v>
      </c>
    </row>
    <row r="191" spans="1:12" x14ac:dyDescent="0.3">
      <c r="A191" s="2">
        <v>0.65465288739696348</v>
      </c>
      <c r="B191" s="1">
        <v>194.77264214835901</v>
      </c>
      <c r="C191" s="2">
        <v>0.16879863097247494</v>
      </c>
      <c r="D191" s="2">
        <v>4.8601324538992685E-3</v>
      </c>
      <c r="E191" s="2">
        <v>-0.32005492232661936</v>
      </c>
      <c r="F191" s="2">
        <v>-0.21722069509365838</v>
      </c>
      <c r="G191" s="2">
        <v>-0.16027541880566787</v>
      </c>
      <c r="J191" s="2">
        <v>113</v>
      </c>
      <c r="K191" s="2">
        <v>-3.8882865625395446E-2</v>
      </c>
      <c r="L191" s="2">
        <v>-0.27337798888177733</v>
      </c>
    </row>
    <row r="192" spans="1:12" x14ac:dyDescent="0.3">
      <c r="A192" s="2">
        <v>-0.19254779473953931</v>
      </c>
      <c r="B192" s="1">
        <v>197.002555402328</v>
      </c>
      <c r="C192" s="2">
        <v>0.65465288739696348</v>
      </c>
      <c r="D192" s="2">
        <v>0.16879863097247494</v>
      </c>
      <c r="E192" s="2">
        <v>4.8601324538992685E-3</v>
      </c>
      <c r="F192" s="2">
        <v>-0.32005492232661936</v>
      </c>
      <c r="G192" s="2">
        <v>-0.21722069509365838</v>
      </c>
      <c r="J192" s="2">
        <v>114</v>
      </c>
      <c r="K192" s="2">
        <v>1.7697865020685797E-2</v>
      </c>
      <c r="L192" s="2">
        <v>0.89990498599400626</v>
      </c>
    </row>
    <row r="193" spans="1:12" x14ac:dyDescent="0.3">
      <c r="A193" s="2">
        <v>0.52307163921301481</v>
      </c>
      <c r="B193" s="1">
        <v>196.75481266434801</v>
      </c>
      <c r="C193" s="2">
        <v>-0.19254779473953931</v>
      </c>
      <c r="D193" s="2">
        <v>0.65465288739696348</v>
      </c>
      <c r="E193" s="2">
        <v>0.16879863097247494</v>
      </c>
      <c r="F193" s="2">
        <v>4.8601324538992685E-3</v>
      </c>
      <c r="G193" s="2">
        <v>-0.32005492232661936</v>
      </c>
      <c r="J193" s="2">
        <v>115</v>
      </c>
      <c r="K193" s="2">
        <v>-3.7112214431486601E-2</v>
      </c>
      <c r="L193" s="2">
        <v>0.6407083367527362</v>
      </c>
    </row>
    <row r="194" spans="1:12" x14ac:dyDescent="0.3">
      <c r="A194" s="2">
        <v>0.77509132780897971</v>
      </c>
      <c r="B194" s="1">
        <v>195.09901014293999</v>
      </c>
      <c r="C194" s="2">
        <v>0.52307163921301481</v>
      </c>
      <c r="D194" s="2">
        <v>-0.19254779473953931</v>
      </c>
      <c r="E194" s="2">
        <v>0.65465288739696348</v>
      </c>
      <c r="F194" s="2">
        <v>0.16879863097247494</v>
      </c>
      <c r="G194" s="2">
        <v>4.8601324538992685E-3</v>
      </c>
      <c r="J194" s="2">
        <v>116</v>
      </c>
      <c r="K194" s="2">
        <v>-2.0072961942301949E-3</v>
      </c>
      <c r="L194" s="2">
        <v>0.31536602828482191</v>
      </c>
    </row>
    <row r="195" spans="1:12" x14ac:dyDescent="0.3">
      <c r="A195" s="2">
        <v>-0.84140855930618841</v>
      </c>
      <c r="B195" s="1">
        <v>197.89651808796501</v>
      </c>
      <c r="C195" s="2">
        <v>0.77509132780897971</v>
      </c>
      <c r="D195" s="2">
        <v>0.52307163921301481</v>
      </c>
      <c r="E195" s="2">
        <v>-0.19254779473953931</v>
      </c>
      <c r="F195" s="2">
        <v>0.65465288739696348</v>
      </c>
      <c r="G195" s="2">
        <v>0.16879863097247494</v>
      </c>
      <c r="J195" s="2">
        <v>117</v>
      </c>
      <c r="K195" s="2">
        <v>5.7031169299478351E-2</v>
      </c>
      <c r="L195" s="2">
        <v>-0.38019096377516404</v>
      </c>
    </row>
    <row r="196" spans="1:12" x14ac:dyDescent="0.3">
      <c r="A196" s="2">
        <v>-0.41002739861787063</v>
      </c>
      <c r="B196" s="1">
        <v>196.192460644497</v>
      </c>
      <c r="C196" s="2">
        <v>-0.84140855930618841</v>
      </c>
      <c r="D196" s="2">
        <v>0.77509132780897971</v>
      </c>
      <c r="E196" s="2">
        <v>0.52307163921301481</v>
      </c>
      <c r="F196" s="2">
        <v>-0.19254779473953931</v>
      </c>
      <c r="G196" s="2">
        <v>0.65465288739696348</v>
      </c>
      <c r="J196" s="2">
        <v>118</v>
      </c>
      <c r="K196" s="2">
        <v>5.0932715658564651E-2</v>
      </c>
      <c r="L196" s="2">
        <v>-0.27112100739437378</v>
      </c>
    </row>
    <row r="197" spans="1:12" x14ac:dyDescent="0.3">
      <c r="A197" s="2">
        <v>0.15222233483694936</v>
      </c>
      <c r="B197" s="1">
        <v>195.457271727733</v>
      </c>
      <c r="C197" s="2">
        <v>-0.41002739861787063</v>
      </c>
      <c r="D197" s="2">
        <v>-0.84140855930618841</v>
      </c>
      <c r="E197" s="2">
        <v>0.77509132780897971</v>
      </c>
      <c r="F197" s="2">
        <v>0.52307163921301481</v>
      </c>
      <c r="G197" s="2">
        <v>-0.19254779473953931</v>
      </c>
      <c r="J197" s="2">
        <v>119</v>
      </c>
      <c r="K197" s="2">
        <v>4.9877986156886558E-2</v>
      </c>
      <c r="L197" s="2">
        <v>-0.14924221079253663</v>
      </c>
    </row>
    <row r="198" spans="1:12" x14ac:dyDescent="0.3">
      <c r="A198" s="2">
        <v>5.9591321469582681E-2</v>
      </c>
      <c r="B198" s="1">
        <v>195.72361973750401</v>
      </c>
      <c r="C198" s="2">
        <v>0.15222233483694936</v>
      </c>
      <c r="D198" s="2">
        <v>-0.41002739861787063</v>
      </c>
      <c r="E198" s="2">
        <v>-0.84140855930618841</v>
      </c>
      <c r="F198" s="2">
        <v>0.77509132780897971</v>
      </c>
      <c r="G198" s="2">
        <v>0.52307163921301481</v>
      </c>
      <c r="J198" s="2">
        <v>120</v>
      </c>
      <c r="K198" s="2">
        <v>2.8347174145578146E-2</v>
      </c>
      <c r="L198" s="2">
        <v>1.1450190415416177</v>
      </c>
    </row>
    <row r="199" spans="1:12" x14ac:dyDescent="0.3">
      <c r="A199" s="2">
        <v>0.31073539137219086</v>
      </c>
      <c r="B199" s="1">
        <v>196.176457421691</v>
      </c>
      <c r="C199" s="2">
        <v>5.9591321469582681E-2</v>
      </c>
      <c r="D199" s="2">
        <v>0.15222233483694936</v>
      </c>
      <c r="E199" s="2">
        <v>-0.41002739861787063</v>
      </c>
      <c r="F199" s="2">
        <v>-0.84140855930618841</v>
      </c>
      <c r="G199" s="2">
        <v>0.77509132780897971</v>
      </c>
      <c r="J199" s="2">
        <v>121</v>
      </c>
      <c r="K199" s="2">
        <v>-4.2165488463794747E-2</v>
      </c>
      <c r="L199" s="2">
        <v>5.4150508056082673E-2</v>
      </c>
    </row>
    <row r="200" spans="1:12" x14ac:dyDescent="0.3">
      <c r="A200" s="2">
        <v>-0.72588307694337573</v>
      </c>
      <c r="B200" s="1">
        <v>194.43157028079801</v>
      </c>
      <c r="C200" s="2">
        <v>0.31073539137219086</v>
      </c>
      <c r="D200" s="2">
        <v>5.9591321469582681E-2</v>
      </c>
      <c r="E200" s="2">
        <v>0.15222233483694936</v>
      </c>
      <c r="F200" s="2">
        <v>-0.41002739861787063</v>
      </c>
      <c r="G200" s="2">
        <v>-0.84140855930618841</v>
      </c>
      <c r="J200" s="2">
        <v>122</v>
      </c>
      <c r="K200" s="2">
        <v>3.2848751626429903E-2</v>
      </c>
      <c r="L200" s="2">
        <v>-0.34397186239553251</v>
      </c>
    </row>
    <row r="201" spans="1:12" x14ac:dyDescent="0.3">
      <c r="A201" s="2">
        <v>-1.6496458146638986</v>
      </c>
      <c r="B201" s="1">
        <v>195.619369222133</v>
      </c>
      <c r="C201" s="2">
        <v>-0.72588307694337573</v>
      </c>
      <c r="D201" s="2">
        <v>0.31073539137219086</v>
      </c>
      <c r="E201" s="2">
        <v>5.9591321469582681E-2</v>
      </c>
      <c r="F201" s="2">
        <v>0.15222233483694936</v>
      </c>
      <c r="G201" s="2">
        <v>-0.41002739861787063</v>
      </c>
      <c r="J201" s="2">
        <v>123</v>
      </c>
      <c r="K201" s="2">
        <v>6.5476447491619516E-2</v>
      </c>
      <c r="L201" s="2">
        <v>0.18054588198779664</v>
      </c>
    </row>
    <row r="202" spans="1:12" x14ac:dyDescent="0.3">
      <c r="A202" s="2">
        <v>0.29064387049848506</v>
      </c>
      <c r="B202" s="1">
        <v>195.74076194766999</v>
      </c>
      <c r="C202" s="2">
        <v>-1.6496458146638986</v>
      </c>
      <c r="D202" s="2">
        <v>-0.72588307694337573</v>
      </c>
      <c r="E202" s="2">
        <v>0.31073539137219086</v>
      </c>
      <c r="F202" s="2">
        <v>5.9591321469582681E-2</v>
      </c>
      <c r="G202" s="2">
        <v>0.15222233483694936</v>
      </c>
      <c r="J202" s="2">
        <v>124</v>
      </c>
      <c r="K202" s="2">
        <v>-1.067529884699029E-2</v>
      </c>
      <c r="L202" s="2">
        <v>-1.0317246219791234</v>
      </c>
    </row>
    <row r="203" spans="1:12" x14ac:dyDescent="0.3">
      <c r="A203" s="2">
        <v>-0.25649346465786493</v>
      </c>
      <c r="B203" s="1">
        <v>196.135654212171</v>
      </c>
      <c r="C203" s="2">
        <v>0.29064387049848506</v>
      </c>
      <c r="D203" s="2">
        <v>-1.6496458146638986</v>
      </c>
      <c r="E203" s="2">
        <v>-0.72588307694337573</v>
      </c>
      <c r="F203" s="2">
        <v>0.31073539137219086</v>
      </c>
      <c r="G203" s="2">
        <v>5.9591321469582681E-2</v>
      </c>
      <c r="J203" s="2">
        <v>125</v>
      </c>
      <c r="K203" s="2">
        <v>6.2799236379919715E-2</v>
      </c>
      <c r="L203" s="2">
        <v>-0.52952692854084971</v>
      </c>
    </row>
    <row r="204" spans="1:12" x14ac:dyDescent="0.3">
      <c r="A204" s="2">
        <v>-0.35606893659314665</v>
      </c>
      <c r="B204" s="1">
        <v>196.047488440845</v>
      </c>
      <c r="C204" s="2">
        <v>-0.25649346465786493</v>
      </c>
      <c r="D204" s="2">
        <v>0.29064387049848506</v>
      </c>
      <c r="E204" s="2">
        <v>-1.6496458146638986</v>
      </c>
      <c r="F204" s="2">
        <v>-0.72588307694337573</v>
      </c>
      <c r="G204" s="2">
        <v>0.31073539137219086</v>
      </c>
      <c r="J204" s="2">
        <v>126</v>
      </c>
      <c r="K204" s="2">
        <v>3.0022280410750151E-2</v>
      </c>
      <c r="L204" s="2">
        <v>-0.84696299823488874</v>
      </c>
    </row>
    <row r="205" spans="1:12" x14ac:dyDescent="0.3">
      <c r="A205" s="2">
        <v>-0.3258948827462973</v>
      </c>
      <c r="B205" s="1">
        <v>197.880784369048</v>
      </c>
      <c r="C205" s="2">
        <v>-0.35606893659314665</v>
      </c>
      <c r="D205" s="2">
        <v>-0.25649346465786493</v>
      </c>
      <c r="E205" s="2">
        <v>0.29064387049848506</v>
      </c>
      <c r="F205" s="2">
        <v>-1.6496458146638986</v>
      </c>
      <c r="G205" s="2">
        <v>-0.72588307694337573</v>
      </c>
      <c r="J205" s="2">
        <v>127</v>
      </c>
      <c r="K205" s="2">
        <v>-3.8646727073754758E-2</v>
      </c>
      <c r="L205" s="2">
        <v>0.16909347920629686</v>
      </c>
    </row>
    <row r="206" spans="1:12" x14ac:dyDescent="0.3">
      <c r="A206" s="2">
        <v>0.20502936083531154</v>
      </c>
      <c r="B206" s="1">
        <v>194.14804238704701</v>
      </c>
      <c r="C206" s="2">
        <v>-0.3258948827462973</v>
      </c>
      <c r="D206" s="2">
        <v>-0.35606893659314665</v>
      </c>
      <c r="E206" s="2">
        <v>-0.25649346465786493</v>
      </c>
      <c r="F206" s="2">
        <v>0.29064387049848506</v>
      </c>
      <c r="G206" s="2">
        <v>-1.6496458146638986</v>
      </c>
      <c r="J206" s="2">
        <v>128</v>
      </c>
      <c r="K206" s="2">
        <v>-2.5941549804275994E-2</v>
      </c>
      <c r="L206" s="2">
        <v>-8.9528202808406454E-2</v>
      </c>
    </row>
    <row r="207" spans="1:12" x14ac:dyDescent="0.3">
      <c r="A207" s="2">
        <v>0.96549237644737218</v>
      </c>
      <c r="B207" s="1">
        <v>196.372020671619</v>
      </c>
      <c r="C207" s="2">
        <v>0.20502936083531154</v>
      </c>
      <c r="D207" s="2">
        <v>-0.3258948827462973</v>
      </c>
      <c r="E207" s="2">
        <v>-0.35606893659314665</v>
      </c>
      <c r="F207" s="2">
        <v>-0.25649346465786493</v>
      </c>
      <c r="G207" s="2">
        <v>0.29064387049848506</v>
      </c>
      <c r="J207" s="2">
        <v>129</v>
      </c>
      <c r="K207" s="2">
        <v>-5.835857437699473E-2</v>
      </c>
      <c r="L207" s="2">
        <v>-0.10957168165487133</v>
      </c>
    </row>
    <row r="208" spans="1:12" x14ac:dyDescent="0.3">
      <c r="A208" s="2">
        <v>0.23191339594700366</v>
      </c>
      <c r="B208" s="1">
        <v>193.84643621876199</v>
      </c>
      <c r="C208" s="2">
        <v>0.96549237644737218</v>
      </c>
      <c r="D208" s="2">
        <v>0.20502936083531154</v>
      </c>
      <c r="E208" s="2">
        <v>-0.3258948827462973</v>
      </c>
      <c r="F208" s="2">
        <v>-0.35606893659314665</v>
      </c>
      <c r="G208" s="2">
        <v>-0.25649346465786493</v>
      </c>
      <c r="J208" s="2">
        <v>130</v>
      </c>
      <c r="K208" s="2">
        <v>-1.2807490106044364E-2</v>
      </c>
      <c r="L208" s="2">
        <v>-0.84007805939313307</v>
      </c>
    </row>
    <row r="209" spans="1:12" x14ac:dyDescent="0.3">
      <c r="A209" s="2">
        <v>0.79981438778148117</v>
      </c>
      <c r="B209" s="1">
        <v>195.39771993859301</v>
      </c>
      <c r="C209" s="2">
        <v>0.23191339594700366</v>
      </c>
      <c r="D209" s="2">
        <v>0.96549237644737218</v>
      </c>
      <c r="E209" s="2">
        <v>0.20502936083531154</v>
      </c>
      <c r="F209" s="2">
        <v>-0.3258948827462973</v>
      </c>
      <c r="G209" s="2">
        <v>-0.35606893659314665</v>
      </c>
      <c r="J209" s="2">
        <v>131</v>
      </c>
      <c r="K209" s="2">
        <v>-2.6112715704401223E-2</v>
      </c>
      <c r="L209" s="2">
        <v>-0.22669364129261171</v>
      </c>
    </row>
    <row r="210" spans="1:12" x14ac:dyDescent="0.3">
      <c r="A210" s="2">
        <v>0.18498555785669168</v>
      </c>
      <c r="B210" s="1">
        <v>195.41461292658201</v>
      </c>
      <c r="C210" s="2">
        <v>0.79981438778148117</v>
      </c>
      <c r="D210" s="2">
        <v>0.23191339594700366</v>
      </c>
      <c r="E210" s="2">
        <v>0.96549237644737218</v>
      </c>
      <c r="F210" s="2">
        <v>0.20502936083531154</v>
      </c>
      <c r="G210" s="2">
        <v>-0.3258948827462973</v>
      </c>
      <c r="J210" s="2">
        <v>132</v>
      </c>
      <c r="K210" s="2">
        <v>-1.6464179423461359E-2</v>
      </c>
      <c r="L210" s="2">
        <v>0.51153744745483765</v>
      </c>
    </row>
    <row r="211" spans="1:12" x14ac:dyDescent="0.3">
      <c r="A211" s="2">
        <v>0.10812599999169947</v>
      </c>
      <c r="B211" s="1">
        <v>196.04642605148501</v>
      </c>
      <c r="C211" s="2">
        <v>0.18498555785669168</v>
      </c>
      <c r="D211" s="2">
        <v>0.79981438778148117</v>
      </c>
      <c r="E211" s="2">
        <v>0.23191339594700366</v>
      </c>
      <c r="F211" s="2">
        <v>0.96549237644737218</v>
      </c>
      <c r="G211" s="2">
        <v>0.20502936083531154</v>
      </c>
      <c r="J211" s="2">
        <v>133</v>
      </c>
      <c r="K211" s="2">
        <v>-5.8320702818158043E-2</v>
      </c>
      <c r="L211" s="2">
        <v>-0.3084373015861881</v>
      </c>
    </row>
    <row r="212" spans="1:12" x14ac:dyDescent="0.3">
      <c r="A212" s="2">
        <v>-0.72320675467776141</v>
      </c>
      <c r="B212" s="1">
        <v>196.73831633211299</v>
      </c>
      <c r="C212" s="2">
        <v>0.10812599999169947</v>
      </c>
      <c r="D212" s="2">
        <v>0.18498555785669168</v>
      </c>
      <c r="E212" s="2">
        <v>0.79981438778148117</v>
      </c>
      <c r="F212" s="2">
        <v>0.23191339594700366</v>
      </c>
      <c r="G212" s="2">
        <v>0.96549237644737218</v>
      </c>
      <c r="J212" s="2">
        <v>134</v>
      </c>
      <c r="K212" s="2">
        <v>3.6565852464409659E-2</v>
      </c>
      <c r="L212" s="2">
        <v>-1.5689438917698091</v>
      </c>
    </row>
    <row r="213" spans="1:12" x14ac:dyDescent="0.3">
      <c r="A213" s="2">
        <v>-0.67453736013635535</v>
      </c>
      <c r="B213" s="1">
        <v>196.685051272198</v>
      </c>
      <c r="C213" s="2">
        <v>-0.72320675467776141</v>
      </c>
      <c r="D213" s="2">
        <v>0.10812599999169947</v>
      </c>
      <c r="E213" s="2">
        <v>0.18498555785669168</v>
      </c>
      <c r="F213" s="2">
        <v>0.79981438778148117</v>
      </c>
      <c r="G213" s="2">
        <v>0.23191339594700366</v>
      </c>
      <c r="J213" s="2">
        <v>135</v>
      </c>
      <c r="K213" s="2">
        <v>1.6489639768173643E-2</v>
      </c>
      <c r="L213" s="2">
        <v>-0.16183956964724822</v>
      </c>
    </row>
    <row r="214" spans="1:12" x14ac:dyDescent="0.3">
      <c r="A214" s="2">
        <v>0.67825161097022146</v>
      </c>
      <c r="B214" s="1">
        <v>196.062463227845</v>
      </c>
      <c r="C214" s="2">
        <v>-0.67453736013635535</v>
      </c>
      <c r="D214" s="2">
        <v>-0.72320675467776141</v>
      </c>
      <c r="E214" s="2">
        <v>0.10812599999169947</v>
      </c>
      <c r="F214" s="2">
        <v>0.18498555785669168</v>
      </c>
      <c r="G214" s="2">
        <v>0.79981438778148117</v>
      </c>
      <c r="J214" s="2">
        <v>136</v>
      </c>
      <c r="K214" s="2">
        <v>-6.7128658351192597E-2</v>
      </c>
      <c r="L214" s="2">
        <v>-0.43068749299676939</v>
      </c>
    </row>
    <row r="215" spans="1:12" x14ac:dyDescent="0.3">
      <c r="A215" s="2">
        <v>-1.0911829641571558E-2</v>
      </c>
      <c r="B215" s="1">
        <v>194.83321387250601</v>
      </c>
      <c r="C215" s="2">
        <v>0.67825161097022146</v>
      </c>
      <c r="D215" s="2">
        <v>-0.67453736013635535</v>
      </c>
      <c r="E215" s="2">
        <v>-0.72320675467776141</v>
      </c>
      <c r="F215" s="2">
        <v>0.10812599999169947</v>
      </c>
      <c r="G215" s="2">
        <v>0.18498555785669168</v>
      </c>
      <c r="J215" s="2">
        <v>137</v>
      </c>
      <c r="K215" s="2">
        <v>-2.8925571489265174E-2</v>
      </c>
      <c r="L215" s="2">
        <v>-0.22053340227457124</v>
      </c>
    </row>
    <row r="216" spans="1:12" x14ac:dyDescent="0.3">
      <c r="A216" s="2">
        <v>0.33116954736439652</v>
      </c>
      <c r="B216" s="1">
        <v>198.415082372033</v>
      </c>
      <c r="C216" s="2">
        <v>-1.0911829641571558E-2</v>
      </c>
      <c r="D216" s="2">
        <v>0.67825161097022146</v>
      </c>
      <c r="E216" s="2">
        <v>-0.67453736013635535</v>
      </c>
      <c r="F216" s="2">
        <v>-0.72320675467776141</v>
      </c>
      <c r="G216" s="2">
        <v>0.10812599999169947</v>
      </c>
      <c r="J216" s="2">
        <v>138</v>
      </c>
      <c r="K216" s="2">
        <v>-2.4244890494694835E-2</v>
      </c>
      <c r="L216" s="2">
        <v>0.40631996565080414</v>
      </c>
    </row>
    <row r="217" spans="1:12" x14ac:dyDescent="0.3">
      <c r="A217" s="2">
        <v>-0.16664128072807216</v>
      </c>
      <c r="B217" s="1">
        <v>194.252645046986</v>
      </c>
      <c r="C217" s="2">
        <v>0.33116954736439652</v>
      </c>
      <c r="D217" s="2">
        <v>-1.0911829641571558E-2</v>
      </c>
      <c r="E217" s="2">
        <v>0.67825161097022146</v>
      </c>
      <c r="F217" s="2">
        <v>-0.67453736013635535</v>
      </c>
      <c r="G217" s="2">
        <v>-0.72320675467776141</v>
      </c>
      <c r="J217" s="2">
        <v>139</v>
      </c>
      <c r="K217" s="2">
        <v>-8.2888859090577333E-2</v>
      </c>
      <c r="L217" s="2">
        <v>-0.58969614325875919</v>
      </c>
    </row>
    <row r="218" spans="1:12" x14ac:dyDescent="0.3">
      <c r="A218" s="2">
        <v>0.23690596175975998</v>
      </c>
      <c r="B218" s="1">
        <v>194.44093656811199</v>
      </c>
      <c r="C218" s="2">
        <v>-0.16664128072807216</v>
      </c>
      <c r="D218" s="2">
        <v>0.33116954736439652</v>
      </c>
      <c r="E218" s="2">
        <v>-1.0911829641571558E-2</v>
      </c>
      <c r="F218" s="2">
        <v>0.67825161097022146</v>
      </c>
      <c r="G218" s="2">
        <v>-0.67453736013635535</v>
      </c>
      <c r="J218" s="2">
        <v>140</v>
      </c>
      <c r="K218" s="2">
        <v>4.9848826691441431E-2</v>
      </c>
      <c r="L218" s="2">
        <v>0.61173902672713965</v>
      </c>
    </row>
    <row r="219" spans="1:12" x14ac:dyDescent="0.3">
      <c r="A219" s="2">
        <v>-0.15731926868355117</v>
      </c>
      <c r="B219" s="1">
        <v>194.09825334873699</v>
      </c>
      <c r="C219" s="2">
        <v>0.23690596175975998</v>
      </c>
      <c r="D219" s="2">
        <v>-0.16664128072807216</v>
      </c>
      <c r="E219" s="2">
        <v>0.33116954736439652</v>
      </c>
      <c r="F219" s="2">
        <v>-1.0911829641571558E-2</v>
      </c>
      <c r="G219" s="2">
        <v>0.67825161097022146</v>
      </c>
      <c r="J219" s="2">
        <v>141</v>
      </c>
      <c r="K219" s="2">
        <v>-4.0595419414762274E-2</v>
      </c>
      <c r="L219" s="2">
        <v>0.26243516489600982</v>
      </c>
    </row>
    <row r="220" spans="1:12" x14ac:dyDescent="0.3">
      <c r="A220" s="2">
        <v>-0.77662091741049721</v>
      </c>
      <c r="B220" s="1">
        <v>197.09550713717101</v>
      </c>
      <c r="C220" s="2">
        <v>-0.15731926868355117</v>
      </c>
      <c r="D220" s="2">
        <v>0.23690596175975998</v>
      </c>
      <c r="E220" s="2">
        <v>-0.16664128072807216</v>
      </c>
      <c r="F220" s="2">
        <v>0.33116954736439652</v>
      </c>
      <c r="G220" s="2">
        <v>-1.0911829641571558E-2</v>
      </c>
      <c r="J220" s="2">
        <v>142</v>
      </c>
      <c r="K220" s="2">
        <v>-1.430850440572351E-2</v>
      </c>
      <c r="L220" s="2">
        <v>0.26029811339320952</v>
      </c>
    </row>
    <row r="221" spans="1:12" x14ac:dyDescent="0.3">
      <c r="A221" s="2">
        <v>-0.23613032772826159</v>
      </c>
      <c r="B221" s="1">
        <v>197.38312346055301</v>
      </c>
      <c r="C221" s="2">
        <v>-0.77662091741049721</v>
      </c>
      <c r="D221" s="2">
        <v>-0.15731926868355117</v>
      </c>
      <c r="E221" s="2">
        <v>0.23690596175975998</v>
      </c>
      <c r="F221" s="2">
        <v>-0.16664128072807216</v>
      </c>
      <c r="G221" s="2">
        <v>0.33116954736439652</v>
      </c>
      <c r="J221" s="2">
        <v>143</v>
      </c>
      <c r="K221" s="2">
        <v>4.7186465331951741E-2</v>
      </c>
      <c r="L221" s="2">
        <v>-0.63440292948613319</v>
      </c>
    </row>
    <row r="222" spans="1:12" x14ac:dyDescent="0.3">
      <c r="A222" s="2">
        <v>0.13585226085075419</v>
      </c>
      <c r="B222" s="1">
        <v>198.01849776919099</v>
      </c>
      <c r="C222" s="2">
        <v>-0.23613032772826159</v>
      </c>
      <c r="D222" s="2">
        <v>-0.77662091741049721</v>
      </c>
      <c r="E222" s="2">
        <v>-0.15731926868355117</v>
      </c>
      <c r="F222" s="2">
        <v>0.23690596175975998</v>
      </c>
      <c r="G222" s="2">
        <v>-0.16664128072807216</v>
      </c>
      <c r="J222" s="2">
        <v>144</v>
      </c>
      <c r="K222" s="2">
        <v>2.0273678408198614E-2</v>
      </c>
      <c r="L222" s="2">
        <v>0.96917477625276038</v>
      </c>
    </row>
    <row r="223" spans="1:12" x14ac:dyDescent="0.3">
      <c r="A223" s="2">
        <v>1.0602310247613502</v>
      </c>
      <c r="B223" s="1">
        <v>195.95139826066699</v>
      </c>
      <c r="C223" s="2">
        <v>0.13585226085075419</v>
      </c>
      <c r="D223" s="2">
        <v>-0.23613032772826159</v>
      </c>
      <c r="E223" s="2">
        <v>-0.77662091741049721</v>
      </c>
      <c r="F223" s="2">
        <v>-0.15731926868355117</v>
      </c>
      <c r="G223" s="2">
        <v>0.23690596175975998</v>
      </c>
      <c r="J223" s="2">
        <v>145</v>
      </c>
      <c r="K223" s="2">
        <v>-3.1740253942187296E-2</v>
      </c>
      <c r="L223" s="2">
        <v>-0.3010125601800856</v>
      </c>
    </row>
    <row r="224" spans="1:12" x14ac:dyDescent="0.3">
      <c r="A224" s="2">
        <v>-0.37496621443375489</v>
      </c>
      <c r="B224" s="1">
        <v>194.85910850864701</v>
      </c>
      <c r="C224" s="2">
        <v>1.0602310247613502</v>
      </c>
      <c r="D224" s="2">
        <v>0.13585226085075419</v>
      </c>
      <c r="E224" s="2">
        <v>-0.23613032772826159</v>
      </c>
      <c r="F224" s="2">
        <v>-0.77662091741049721</v>
      </c>
      <c r="G224" s="2">
        <v>-0.15731926868355117</v>
      </c>
      <c r="J224" s="2">
        <v>146</v>
      </c>
      <c r="K224" s="2">
        <v>2.9483668276180632E-2</v>
      </c>
      <c r="L224" s="2">
        <v>-0.79131316846064215</v>
      </c>
    </row>
    <row r="225" spans="1:12" x14ac:dyDescent="0.3">
      <c r="A225" s="2">
        <v>-0.88072090502129186</v>
      </c>
      <c r="B225" s="1">
        <v>195.483884826387</v>
      </c>
      <c r="C225" s="2">
        <v>-0.37496621443375489</v>
      </c>
      <c r="D225" s="2">
        <v>1.0602310247613502</v>
      </c>
      <c r="E225" s="2">
        <v>0.13585226085075419</v>
      </c>
      <c r="F225" s="2">
        <v>-0.23613032772826159</v>
      </c>
      <c r="G225" s="2">
        <v>-0.77662091741049721</v>
      </c>
      <c r="J225" s="2">
        <v>147</v>
      </c>
      <c r="K225" s="2">
        <v>0.10303434049672405</v>
      </c>
      <c r="L225" s="2">
        <v>0.25802247700357411</v>
      </c>
    </row>
    <row r="226" spans="1:12" x14ac:dyDescent="0.3">
      <c r="A226" s="2">
        <v>-1.1476413887158117</v>
      </c>
      <c r="B226" s="1">
        <v>194.29863105095501</v>
      </c>
      <c r="C226" s="2">
        <v>-0.88072090502129186</v>
      </c>
      <c r="D226" s="2">
        <v>-0.37496621443375489</v>
      </c>
      <c r="E226" s="2">
        <v>1.0602310247613502</v>
      </c>
      <c r="F226" s="2">
        <v>0.13585226085075419</v>
      </c>
      <c r="G226" s="2">
        <v>-0.23613032772826159</v>
      </c>
      <c r="J226" s="2">
        <v>148</v>
      </c>
      <c r="K226" s="2">
        <v>-7.0142668767236266E-2</v>
      </c>
      <c r="L226" s="2">
        <v>0.6770389999328511</v>
      </c>
    </row>
    <row r="227" spans="1:12" x14ac:dyDescent="0.3">
      <c r="A227" s="2">
        <v>-6.1449096802817849E-2</v>
      </c>
      <c r="B227" s="1">
        <v>196.19985663676701</v>
      </c>
      <c r="C227" s="2">
        <v>-1.1476413887158117</v>
      </c>
      <c r="D227" s="2">
        <v>-0.88072090502129186</v>
      </c>
      <c r="E227" s="2">
        <v>-0.37496621443375489</v>
      </c>
      <c r="F227" s="2">
        <v>1.0602310247613502</v>
      </c>
      <c r="G227" s="2">
        <v>0.13585226085075419</v>
      </c>
      <c r="J227" s="2">
        <v>149</v>
      </c>
      <c r="K227" s="2">
        <v>-1.7520161416443671E-2</v>
      </c>
      <c r="L227" s="2">
        <v>0.3924046466916466</v>
      </c>
    </row>
    <row r="228" spans="1:12" x14ac:dyDescent="0.3">
      <c r="A228" s="2">
        <v>-0.28825649632190675</v>
      </c>
      <c r="B228" s="1">
        <v>196.12730390498299</v>
      </c>
      <c r="C228" s="2">
        <v>-6.1449096802817849E-2</v>
      </c>
      <c r="D228" s="2">
        <v>-1.1476413887158117</v>
      </c>
      <c r="E228" s="2">
        <v>-0.88072090502129186</v>
      </c>
      <c r="F228" s="2">
        <v>-0.37496621443375489</v>
      </c>
      <c r="G228" s="2">
        <v>1.0602310247613502</v>
      </c>
      <c r="J228" s="2">
        <v>150</v>
      </c>
      <c r="K228" s="2">
        <v>-4.2931859741511284E-3</v>
      </c>
      <c r="L228" s="2">
        <v>0.62417341020452255</v>
      </c>
    </row>
    <row r="229" spans="1:12" x14ac:dyDescent="0.3">
      <c r="A229" s="2">
        <v>-0.29493352652158933</v>
      </c>
      <c r="B229" s="1">
        <v>195.62444282880799</v>
      </c>
      <c r="C229" s="2">
        <v>-0.28825649632190675</v>
      </c>
      <c r="D229" s="2">
        <v>-6.1449096802817849E-2</v>
      </c>
      <c r="E229" s="2">
        <v>-1.1476413887158117</v>
      </c>
      <c r="F229" s="2">
        <v>-0.88072090502129186</v>
      </c>
      <c r="G229" s="2">
        <v>-0.37496621443375489</v>
      </c>
      <c r="J229" s="2">
        <v>151</v>
      </c>
      <c r="K229" s="2">
        <v>-3.5232654429474999E-2</v>
      </c>
      <c r="L229" s="2">
        <v>2.9649819136319394E-3</v>
      </c>
    </row>
    <row r="230" spans="1:12" x14ac:dyDescent="0.3">
      <c r="A230" s="2">
        <v>0.92339942655095797</v>
      </c>
      <c r="B230" s="1">
        <v>195.350347086901</v>
      </c>
      <c r="C230" s="2">
        <v>-0.29493352652158933</v>
      </c>
      <c r="D230" s="2">
        <v>-0.28825649632190675</v>
      </c>
      <c r="E230" s="2">
        <v>-6.1449096802817849E-2</v>
      </c>
      <c r="F230" s="2">
        <v>-1.1476413887158117</v>
      </c>
      <c r="G230" s="2">
        <v>-0.88072090502129186</v>
      </c>
      <c r="J230" s="2">
        <v>152</v>
      </c>
      <c r="K230" s="2">
        <v>6.8056584723628771E-2</v>
      </c>
      <c r="L230" s="2">
        <v>0.37136421855128465</v>
      </c>
    </row>
    <row r="231" spans="1:12" x14ac:dyDescent="0.3">
      <c r="A231" s="2">
        <v>0.63939730936061778</v>
      </c>
      <c r="B231" s="1">
        <v>197.05007885365501</v>
      </c>
      <c r="C231" s="2">
        <v>0.92339942655095797</v>
      </c>
      <c r="D231" s="2">
        <v>-0.29493352652158933</v>
      </c>
      <c r="E231" s="2">
        <v>-0.28825649632190675</v>
      </c>
      <c r="F231" s="2">
        <v>-6.1449096802817849E-2</v>
      </c>
      <c r="G231" s="2">
        <v>-1.1476413887158117</v>
      </c>
      <c r="J231" s="2">
        <v>153</v>
      </c>
      <c r="K231" s="2">
        <v>5.779718265485375E-2</v>
      </c>
      <c r="L231" s="2">
        <v>0.19245034413050457</v>
      </c>
    </row>
    <row r="232" spans="1:12" x14ac:dyDescent="0.3">
      <c r="A232" s="2">
        <v>0.24888514110287474</v>
      </c>
      <c r="B232" s="1">
        <v>196.64157570636399</v>
      </c>
      <c r="C232" s="2">
        <v>0.63939730936061778</v>
      </c>
      <c r="D232" s="2">
        <v>0.92339942655095797</v>
      </c>
      <c r="E232" s="2">
        <v>-0.29493352652158933</v>
      </c>
      <c r="F232" s="2">
        <v>-0.28825649632190675</v>
      </c>
      <c r="G232" s="2">
        <v>-6.1449096802817849E-2</v>
      </c>
      <c r="J232" s="2">
        <v>154</v>
      </c>
      <c r="K232" s="2">
        <v>1.2104479601383408E-2</v>
      </c>
      <c r="L232" s="2">
        <v>-1.0736930568848706</v>
      </c>
    </row>
    <row r="233" spans="1:12" x14ac:dyDescent="0.3">
      <c r="A233" s="2">
        <v>-0.27404256879864874</v>
      </c>
      <c r="B233" s="1">
        <v>195.23713627819299</v>
      </c>
      <c r="C233" s="2">
        <v>0.24888514110287474</v>
      </c>
      <c r="D233" s="2">
        <v>0.63939730936061778</v>
      </c>
      <c r="E233" s="2">
        <v>0.92339942655095797</v>
      </c>
      <c r="F233" s="2">
        <v>-0.29493352652158933</v>
      </c>
      <c r="G233" s="2">
        <v>-0.28825649632190675</v>
      </c>
      <c r="J233" s="2">
        <v>155</v>
      </c>
      <c r="K233" s="2">
        <v>0.10293195711820245</v>
      </c>
      <c r="L233" s="2">
        <v>0.36768971164018083</v>
      </c>
    </row>
    <row r="234" spans="1:12" x14ac:dyDescent="0.3">
      <c r="A234" s="2">
        <v>-0.5064229567201437</v>
      </c>
      <c r="B234" s="1">
        <v>193.573785767902</v>
      </c>
      <c r="C234" s="2">
        <v>-0.27404256879864874</v>
      </c>
      <c r="D234" s="2">
        <v>0.24888514110287474</v>
      </c>
      <c r="E234" s="2">
        <v>0.63939730936061778</v>
      </c>
      <c r="F234" s="2">
        <v>0.92339942655095797</v>
      </c>
      <c r="G234" s="2">
        <v>-0.29493352652158933</v>
      </c>
      <c r="J234" s="2">
        <v>156</v>
      </c>
      <c r="K234" s="2">
        <v>-2.1784666810930782E-2</v>
      </c>
      <c r="L234" s="2">
        <v>-0.13273737666716506</v>
      </c>
    </row>
    <row r="235" spans="1:12" x14ac:dyDescent="0.3">
      <c r="A235" s="2">
        <v>-1.0971973809817541</v>
      </c>
      <c r="B235" s="1">
        <v>195.284333667955</v>
      </c>
      <c r="C235" s="2">
        <v>-0.5064229567201437</v>
      </c>
      <c r="D235" s="2">
        <v>-0.27404256879864874</v>
      </c>
      <c r="E235" s="2">
        <v>0.24888514110287474</v>
      </c>
      <c r="F235" s="2">
        <v>0.63939730936061778</v>
      </c>
      <c r="G235" s="2">
        <v>0.92339942655095797</v>
      </c>
      <c r="J235" s="2">
        <v>157</v>
      </c>
      <c r="K235" s="2">
        <v>-8.3549978293708058E-3</v>
      </c>
      <c r="L235" s="2">
        <v>0.12175578862843299</v>
      </c>
    </row>
    <row r="236" spans="1:12" x14ac:dyDescent="0.3">
      <c r="A236" s="2">
        <v>3.7525284705765216E-2</v>
      </c>
      <c r="B236" s="1">
        <v>194.109216593843</v>
      </c>
      <c r="C236" s="2">
        <v>-1.0971973809817541</v>
      </c>
      <c r="D236" s="2">
        <v>-0.5064229567201437</v>
      </c>
      <c r="E236" s="2">
        <v>-0.27404256879864874</v>
      </c>
      <c r="F236" s="2">
        <v>0.24888514110287474</v>
      </c>
      <c r="G236" s="2">
        <v>0.63939730936061778</v>
      </c>
      <c r="J236" s="2">
        <v>158</v>
      </c>
      <c r="K236" s="2">
        <v>1.3295668355904393E-2</v>
      </c>
      <c r="L236" s="2">
        <v>1.1997884379813702E-2</v>
      </c>
    </row>
    <row r="237" spans="1:12" x14ac:dyDescent="0.3">
      <c r="A237" s="2">
        <v>-1.035361625380574</v>
      </c>
      <c r="B237" s="1">
        <v>196.97987030323699</v>
      </c>
      <c r="C237" s="2">
        <v>3.7525284705765216E-2</v>
      </c>
      <c r="D237" s="2">
        <v>-1.0971973809817541</v>
      </c>
      <c r="E237" s="2">
        <v>-0.5064229567201437</v>
      </c>
      <c r="F237" s="2">
        <v>-0.27404256879864874</v>
      </c>
      <c r="G237" s="2">
        <v>0.24888514110287474</v>
      </c>
      <c r="J237" s="2">
        <v>159</v>
      </c>
      <c r="K237" s="2">
        <v>-4.0218401441964563E-2</v>
      </c>
      <c r="L237" s="2">
        <v>0.19188432484051812</v>
      </c>
    </row>
    <row r="238" spans="1:12" x14ac:dyDescent="0.3">
      <c r="A238" s="2">
        <v>-0.59771074644012856</v>
      </c>
      <c r="B238" s="1">
        <v>195.40941746872201</v>
      </c>
      <c r="C238" s="2">
        <v>-1.035361625380574</v>
      </c>
      <c r="D238" s="2">
        <v>3.7525284705765216E-2</v>
      </c>
      <c r="E238" s="2">
        <v>-1.0971973809817541</v>
      </c>
      <c r="F238" s="2">
        <v>-0.5064229567201437</v>
      </c>
      <c r="G238" s="2">
        <v>-0.27404256879864874</v>
      </c>
      <c r="J238" s="2">
        <v>160</v>
      </c>
      <c r="K238" s="2">
        <v>-5.7242814293874227E-3</v>
      </c>
      <c r="L238" s="2">
        <v>-0.36164656269941253</v>
      </c>
    </row>
    <row r="239" spans="1:12" x14ac:dyDescent="0.3">
      <c r="A239" s="2">
        <v>2.5056516549568641E-3</v>
      </c>
      <c r="B239" s="1">
        <v>194.48595510558101</v>
      </c>
      <c r="C239" s="2">
        <v>-0.59771074644012856</v>
      </c>
      <c r="D239" s="2">
        <v>-1.035361625380574</v>
      </c>
      <c r="E239" s="2">
        <v>3.7525284705765216E-2</v>
      </c>
      <c r="F239" s="2">
        <v>-1.0971973809817541</v>
      </c>
      <c r="G239" s="2">
        <v>-0.5064229567201437</v>
      </c>
      <c r="J239" s="2">
        <v>161</v>
      </c>
      <c r="K239" s="2">
        <v>2.9238682230540228E-2</v>
      </c>
      <c r="L239" s="2">
        <v>-2.4727188680556303E-2</v>
      </c>
    </row>
    <row r="240" spans="1:12" x14ac:dyDescent="0.3">
      <c r="A240" s="2">
        <v>-0.37361472122745454</v>
      </c>
      <c r="B240" s="1">
        <v>197.30595485368099</v>
      </c>
      <c r="C240" s="2">
        <v>2.5056516549568641E-3</v>
      </c>
      <c r="D240" s="2">
        <v>-0.59771074644012856</v>
      </c>
      <c r="E240" s="2">
        <v>-1.035361625380574</v>
      </c>
      <c r="F240" s="2">
        <v>3.7525284705765216E-2</v>
      </c>
      <c r="G240" s="2">
        <v>-1.0971973809817541</v>
      </c>
      <c r="J240" s="2">
        <v>162</v>
      </c>
      <c r="K240" s="2">
        <v>5.3000596675141431E-3</v>
      </c>
      <c r="L240" s="2">
        <v>0.24910034748999041</v>
      </c>
    </row>
    <row r="241" spans="1:12" x14ac:dyDescent="0.3">
      <c r="A241" s="2">
        <v>0.76321656980834973</v>
      </c>
      <c r="B241" s="1">
        <v>195.133575661522</v>
      </c>
      <c r="C241" s="2">
        <v>-0.37361472122745454</v>
      </c>
      <c r="D241" s="2">
        <v>2.5056516549568641E-3</v>
      </c>
      <c r="E241" s="2">
        <v>-0.59771074644012856</v>
      </c>
      <c r="F241" s="2">
        <v>-1.035361625380574</v>
      </c>
      <c r="G241" s="2">
        <v>3.7525284705765216E-2</v>
      </c>
      <c r="J241" s="2">
        <v>163</v>
      </c>
      <c r="K241" s="2">
        <v>-3.2342161378397585E-2</v>
      </c>
      <c r="L241" s="2">
        <v>0.70986392085127914</v>
      </c>
    </row>
    <row r="242" spans="1:12" x14ac:dyDescent="0.3">
      <c r="A242" s="2">
        <v>0.41841984345487049</v>
      </c>
      <c r="B242" s="1">
        <v>196.745839115298</v>
      </c>
      <c r="C242" s="2">
        <v>0.76321656980834973</v>
      </c>
      <c r="D242" s="2">
        <v>-0.37361472122745454</v>
      </c>
      <c r="E242" s="2">
        <v>2.5056516549568641E-3</v>
      </c>
      <c r="F242" s="2">
        <v>-0.59771074644012856</v>
      </c>
      <c r="G242" s="2">
        <v>-1.035361625380574</v>
      </c>
      <c r="J242" s="2">
        <v>164</v>
      </c>
      <c r="K242" s="2">
        <v>-5.3782940033845709E-3</v>
      </c>
      <c r="L242" s="2">
        <v>0.84337179852236133</v>
      </c>
    </row>
    <row r="243" spans="1:12" x14ac:dyDescent="0.3">
      <c r="A243" s="2">
        <v>0.45962159547542569</v>
      </c>
      <c r="B243" s="1">
        <v>196.38994390851599</v>
      </c>
      <c r="C243" s="2">
        <v>0.41841984345487049</v>
      </c>
      <c r="D243" s="2">
        <v>0.76321656980834973</v>
      </c>
      <c r="E243" s="2">
        <v>-0.37361472122745454</v>
      </c>
      <c r="F243" s="2">
        <v>2.5056516549568641E-3</v>
      </c>
      <c r="G243" s="2">
        <v>-0.59771074644012856</v>
      </c>
      <c r="J243" s="2">
        <v>165</v>
      </c>
      <c r="K243" s="2">
        <v>-9.3920800099219024E-3</v>
      </c>
      <c r="L243" s="2">
        <v>-0.76338152499152523</v>
      </c>
    </row>
    <row r="244" spans="1:12" x14ac:dyDescent="0.3">
      <c r="A244" s="2">
        <v>-0.59180670714857797</v>
      </c>
      <c r="B244" s="1">
        <v>195.23982640165701</v>
      </c>
      <c r="C244" s="2">
        <v>0.45962159547542569</v>
      </c>
      <c r="D244" s="2">
        <v>0.41841984345487049</v>
      </c>
      <c r="E244" s="2">
        <v>0.76321656980834973</v>
      </c>
      <c r="F244" s="2">
        <v>-0.37361472122745454</v>
      </c>
      <c r="G244" s="2">
        <v>2.5056516549568641E-3</v>
      </c>
      <c r="J244" s="2">
        <v>166</v>
      </c>
      <c r="K244" s="2">
        <v>9.1050794470622143E-2</v>
      </c>
      <c r="L244" s="2">
        <v>0.20801053262487879</v>
      </c>
    </row>
    <row r="245" spans="1:12" x14ac:dyDescent="0.3">
      <c r="A245" s="2">
        <v>-0.18560651697998765</v>
      </c>
      <c r="B245" s="1">
        <v>195.53065842535301</v>
      </c>
      <c r="C245" s="2">
        <v>-0.59180670714857797</v>
      </c>
      <c r="D245" s="2">
        <v>0.45962159547542569</v>
      </c>
      <c r="E245" s="2">
        <v>0.41841984345487049</v>
      </c>
      <c r="F245" s="2">
        <v>0.76321656980834973</v>
      </c>
      <c r="G245" s="2">
        <v>-0.37361472122745454</v>
      </c>
      <c r="J245" s="2">
        <v>167</v>
      </c>
      <c r="K245" s="2">
        <v>1.9624875366889935E-2</v>
      </c>
      <c r="L245" s="2">
        <v>-5.1863538806191198E-2</v>
      </c>
    </row>
    <row r="246" spans="1:12" x14ac:dyDescent="0.3">
      <c r="A246" s="2">
        <v>-0.4063634842408419</v>
      </c>
      <c r="B246" s="1">
        <v>198.68086764964099</v>
      </c>
      <c r="C246" s="2">
        <v>-0.18560651697998765</v>
      </c>
      <c r="D246" s="2">
        <v>-0.59180670714857797</v>
      </c>
      <c r="E246" s="2">
        <v>0.45962159547542569</v>
      </c>
      <c r="F246" s="2">
        <v>0.41841984345487049</v>
      </c>
      <c r="G246" s="2">
        <v>0.76321656980834973</v>
      </c>
      <c r="J246" s="2">
        <v>168</v>
      </c>
      <c r="K246" s="2">
        <v>8.0639999828615756E-3</v>
      </c>
      <c r="L246" s="2">
        <v>-0.67942647407896106</v>
      </c>
    </row>
    <row r="247" spans="1:12" x14ac:dyDescent="0.3">
      <c r="A247" s="2">
        <v>0.46372161481781404</v>
      </c>
      <c r="B247" s="1">
        <v>194.87613407843301</v>
      </c>
      <c r="C247" s="2">
        <v>-0.4063634842408419</v>
      </c>
      <c r="D247" s="2">
        <v>-0.18560651697998765</v>
      </c>
      <c r="E247" s="2">
        <v>-0.59180670714857797</v>
      </c>
      <c r="F247" s="2">
        <v>0.45962159547542569</v>
      </c>
      <c r="G247" s="2">
        <v>0.41841984345487049</v>
      </c>
      <c r="J247" s="2">
        <v>169</v>
      </c>
      <c r="K247" s="2">
        <v>8.0731071094892665E-2</v>
      </c>
      <c r="L247" s="2">
        <v>0.2183112886571151</v>
      </c>
    </row>
    <row r="248" spans="1:12" x14ac:dyDescent="0.3">
      <c r="A248" s="2">
        <v>-0.70893914159174187</v>
      </c>
      <c r="B248" s="1">
        <v>196.30600981462101</v>
      </c>
      <c r="C248" s="2">
        <v>0.46372161481781404</v>
      </c>
      <c r="D248" s="2">
        <v>-0.4063634842408419</v>
      </c>
      <c r="E248" s="2">
        <v>-0.18560651697998765</v>
      </c>
      <c r="F248" s="2">
        <v>-0.59180670714857797</v>
      </c>
      <c r="G248" s="2">
        <v>0.45962159547542569</v>
      </c>
      <c r="J248" s="2">
        <v>170</v>
      </c>
      <c r="K248" s="2">
        <v>-7.3898217333792454E-2</v>
      </c>
      <c r="L248" s="2">
        <v>0.26501594483959046</v>
      </c>
    </row>
    <row r="249" spans="1:12" x14ac:dyDescent="0.3">
      <c r="A249" s="2">
        <v>-0.81140364810050869</v>
      </c>
      <c r="B249" s="1">
        <v>194.64417202394301</v>
      </c>
      <c r="C249" s="2">
        <v>-0.70893914159174187</v>
      </c>
      <c r="D249" s="2">
        <v>0.46372161481781404</v>
      </c>
      <c r="E249" s="2">
        <v>-0.4063634842408419</v>
      </c>
      <c r="F249" s="2">
        <v>-0.18560651697998765</v>
      </c>
      <c r="G249" s="2">
        <v>-0.59180670714857797</v>
      </c>
      <c r="J249" s="2">
        <v>171</v>
      </c>
      <c r="K249" s="2">
        <v>3.0466998911021129E-2</v>
      </c>
      <c r="L249" s="2">
        <v>-0.8859536242389483</v>
      </c>
    </row>
    <row r="250" spans="1:12" x14ac:dyDescent="0.3">
      <c r="A250" s="2">
        <v>-0.12136097238786192</v>
      </c>
      <c r="B250" s="1">
        <v>194.42390349967599</v>
      </c>
      <c r="C250" s="2">
        <v>-0.81140364810050869</v>
      </c>
      <c r="D250" s="2">
        <v>-0.70893914159174187</v>
      </c>
      <c r="E250" s="2">
        <v>0.46372161481781404</v>
      </c>
      <c r="F250" s="2">
        <v>-0.4063634842408419</v>
      </c>
      <c r="G250" s="2">
        <v>-0.18560651697998765</v>
      </c>
      <c r="J250" s="2">
        <v>172</v>
      </c>
      <c r="K250" s="2">
        <v>4.0835211161302447E-2</v>
      </c>
      <c r="L250" s="2">
        <v>-0.63878265064250539</v>
      </c>
    </row>
    <row r="251" spans="1:12" x14ac:dyDescent="0.3">
      <c r="A251" s="2">
        <v>0.47161803603202657</v>
      </c>
      <c r="B251" s="1">
        <v>195.32741258208</v>
      </c>
      <c r="C251" s="2">
        <v>-0.12136097238786192</v>
      </c>
      <c r="D251" s="2">
        <v>-0.81140364810050869</v>
      </c>
      <c r="E251" s="2">
        <v>-0.70893914159174187</v>
      </c>
      <c r="F251" s="2">
        <v>0.46372161481781404</v>
      </c>
      <c r="G251" s="2">
        <v>-0.4063634842408419</v>
      </c>
      <c r="J251" s="2">
        <v>173</v>
      </c>
      <c r="K251" s="2">
        <v>-6.5388712139622697E-3</v>
      </c>
      <c r="L251" s="2">
        <v>0.28159183950126027</v>
      </c>
    </row>
    <row r="252" spans="1:12" x14ac:dyDescent="0.3">
      <c r="A252" s="2">
        <v>0.35486616730091214</v>
      </c>
      <c r="B252" s="1">
        <v>193.99459624001301</v>
      </c>
      <c r="C252" s="2">
        <v>0.47161803603202657</v>
      </c>
      <c r="D252" s="2">
        <v>-0.12136097238786192</v>
      </c>
      <c r="E252" s="2">
        <v>-0.81140364810050869</v>
      </c>
      <c r="F252" s="2">
        <v>-0.70893914159174187</v>
      </c>
      <c r="G252" s="2">
        <v>0.46372161481781404</v>
      </c>
      <c r="J252" s="2">
        <v>174</v>
      </c>
      <c r="K252" s="2">
        <v>-6.3813708923483314E-2</v>
      </c>
      <c r="L252" s="2">
        <v>-0.44178115317369998</v>
      </c>
    </row>
    <row r="253" spans="1:12" x14ac:dyDescent="0.3">
      <c r="A253" s="2">
        <v>-1.3265876524781959</v>
      </c>
      <c r="B253" s="1">
        <v>194.23099886385299</v>
      </c>
      <c r="C253" s="2">
        <v>0.35486616730091214</v>
      </c>
      <c r="D253" s="2">
        <v>0.47161803603202657</v>
      </c>
      <c r="E253" s="2">
        <v>-0.12136097238786192</v>
      </c>
      <c r="F253" s="2">
        <v>-0.81140364810050869</v>
      </c>
      <c r="G253" s="2">
        <v>-0.70893914159174187</v>
      </c>
      <c r="J253" s="2">
        <v>175</v>
      </c>
      <c r="K253" s="2">
        <v>2.1755305434085707E-2</v>
      </c>
      <c r="L253" s="2">
        <v>0.91143249524222203</v>
      </c>
    </row>
    <row r="254" spans="1:12" x14ac:dyDescent="0.3">
      <c r="A254" s="2">
        <v>1.3546302348263453</v>
      </c>
      <c r="B254" s="1">
        <v>195.02406414223401</v>
      </c>
      <c r="C254" s="2">
        <v>-1.3265876524781959</v>
      </c>
      <c r="D254" s="2">
        <v>0.35486616730091214</v>
      </c>
      <c r="E254" s="2">
        <v>0.47161803603202657</v>
      </c>
      <c r="F254" s="2">
        <v>-0.12136097238786192</v>
      </c>
      <c r="G254" s="2">
        <v>-0.81140364810050869</v>
      </c>
      <c r="J254" s="2">
        <v>176</v>
      </c>
      <c r="K254" s="2">
        <v>-5.3008310553117943E-2</v>
      </c>
      <c r="L254" s="2">
        <v>0.36041561771637765</v>
      </c>
    </row>
    <row r="255" spans="1:12" x14ac:dyDescent="0.3">
      <c r="A255" s="2">
        <v>-0.59269582012288424</v>
      </c>
      <c r="B255" s="1">
        <v>196.11030270032899</v>
      </c>
      <c r="C255" s="2">
        <v>1.3546302348263453</v>
      </c>
      <c r="D255" s="2">
        <v>-1.3265876524781959</v>
      </c>
      <c r="E255" s="2">
        <v>0.35486616730091214</v>
      </c>
      <c r="F255" s="2">
        <v>0.47161803603202657</v>
      </c>
      <c r="G255" s="2">
        <v>-0.12136097238786192</v>
      </c>
      <c r="J255" s="2">
        <v>177</v>
      </c>
      <c r="K255" s="2">
        <v>-2.6197181098877788E-2</v>
      </c>
      <c r="L255" s="2">
        <v>-0.76685846695757409</v>
      </c>
    </row>
    <row r="256" spans="1:12" x14ac:dyDescent="0.3">
      <c r="A256" s="2">
        <v>-0.15361812394925778</v>
      </c>
      <c r="B256" s="1">
        <v>195.641845061265</v>
      </c>
      <c r="C256" s="2">
        <v>-0.59269582012288424</v>
      </c>
      <c r="D256" s="2">
        <v>1.3546302348263453</v>
      </c>
      <c r="E256" s="2">
        <v>-1.3265876524781959</v>
      </c>
      <c r="F256" s="2">
        <v>0.35486616730091214</v>
      </c>
      <c r="G256" s="2">
        <v>0.47161803603202657</v>
      </c>
      <c r="J256" s="2">
        <v>178</v>
      </c>
      <c r="K256" s="2">
        <v>8.5738973603737931E-2</v>
      </c>
      <c r="L256" s="2">
        <v>0.88162170374194315</v>
      </c>
    </row>
    <row r="257" spans="1:12" x14ac:dyDescent="0.3">
      <c r="A257" s="2">
        <v>0.93810338123262227</v>
      </c>
      <c r="B257" s="1">
        <v>196.02409066739901</v>
      </c>
      <c r="C257" s="2">
        <v>-0.15361812394925778</v>
      </c>
      <c r="D257" s="2">
        <v>-0.59269582012288424</v>
      </c>
      <c r="E257" s="2">
        <v>1.3546302348263453</v>
      </c>
      <c r="F257" s="2">
        <v>-1.3265876524781959</v>
      </c>
      <c r="G257" s="2">
        <v>0.35486616730091214</v>
      </c>
      <c r="J257" s="2">
        <v>179</v>
      </c>
      <c r="K257" s="2">
        <v>-4.182905531182738E-2</v>
      </c>
      <c r="L257" s="2">
        <v>0.55591343042538222</v>
      </c>
    </row>
    <row r="258" spans="1:12" x14ac:dyDescent="0.3">
      <c r="A258" s="2">
        <v>8.6333503600826589E-2</v>
      </c>
      <c r="B258" s="1">
        <v>196.19247466584599</v>
      </c>
      <c r="C258" s="2">
        <v>0.93810338123262227</v>
      </c>
      <c r="D258" s="2">
        <v>-0.15361812394925778</v>
      </c>
      <c r="E258" s="2">
        <v>-0.59269582012288424</v>
      </c>
      <c r="F258" s="2">
        <v>1.3546302348263453</v>
      </c>
      <c r="G258" s="2">
        <v>-1.3265876524781959</v>
      </c>
      <c r="J258" s="2">
        <v>180</v>
      </c>
      <c r="K258" s="2">
        <v>2.3203157785557954E-2</v>
      </c>
      <c r="L258" s="2">
        <v>-0.18347857659122582</v>
      </c>
    </row>
    <row r="259" spans="1:12" x14ac:dyDescent="0.3">
      <c r="A259" s="2">
        <v>-0.19575944476338236</v>
      </c>
      <c r="B259" s="1">
        <v>196.55147505263599</v>
      </c>
      <c r="C259" s="2">
        <v>8.6333503600826589E-2</v>
      </c>
      <c r="D259" s="2">
        <v>0.93810338123262227</v>
      </c>
      <c r="E259" s="2">
        <v>-0.15361812394925778</v>
      </c>
      <c r="F259" s="2">
        <v>-0.59269582012288424</v>
      </c>
      <c r="G259" s="2">
        <v>1.3546302348263453</v>
      </c>
      <c r="J259" s="2">
        <v>181</v>
      </c>
      <c r="K259" s="2">
        <v>6.9614142694022788E-2</v>
      </c>
      <c r="L259" s="2">
        <v>-0.28683483778768115</v>
      </c>
    </row>
    <row r="260" spans="1:12" x14ac:dyDescent="0.3">
      <c r="A260" s="2">
        <v>1.9077464931871759</v>
      </c>
      <c r="B260" s="1">
        <v>198.929260291482</v>
      </c>
      <c r="C260" s="2">
        <v>-0.19575944476338236</v>
      </c>
      <c r="D260" s="2">
        <v>8.6333503600826589E-2</v>
      </c>
      <c r="E260" s="2">
        <v>0.93810338123262227</v>
      </c>
      <c r="F260" s="2">
        <v>-0.15361812394925778</v>
      </c>
      <c r="G260" s="2">
        <v>-0.59269582012288424</v>
      </c>
      <c r="J260" s="2">
        <v>182</v>
      </c>
      <c r="K260" s="2">
        <v>-1.8003246516093516E-2</v>
      </c>
      <c r="L260" s="2">
        <v>-0.30205167581052583</v>
      </c>
    </row>
    <row r="261" spans="1:12" x14ac:dyDescent="0.3">
      <c r="A261" s="2">
        <v>-0.51620630350080887</v>
      </c>
      <c r="B261" s="1">
        <v>194.12495138768301</v>
      </c>
      <c r="C261" s="2">
        <v>1.9077464931871759</v>
      </c>
      <c r="D261" s="2">
        <v>-0.19575944476338236</v>
      </c>
      <c r="E261" s="2">
        <v>8.6333503600826589E-2</v>
      </c>
      <c r="F261" s="2">
        <v>0.93810338123262227</v>
      </c>
      <c r="G261" s="2">
        <v>-0.15361812394925778</v>
      </c>
      <c r="J261" s="2">
        <v>183</v>
      </c>
      <c r="K261" s="2">
        <v>4.5575365382598425E-2</v>
      </c>
      <c r="L261" s="2">
        <v>-4.0715232928699156E-2</v>
      </c>
    </row>
    <row r="262" spans="1:12" x14ac:dyDescent="0.3">
      <c r="A262" s="2">
        <v>-0.2941843748039048</v>
      </c>
      <c r="B262" s="1">
        <v>196.58007312641899</v>
      </c>
      <c r="C262" s="2">
        <v>-0.51620630350080887</v>
      </c>
      <c r="D262" s="2">
        <v>1.9077464931871759</v>
      </c>
      <c r="E262" s="2">
        <v>-0.19575944476338236</v>
      </c>
      <c r="F262" s="2">
        <v>8.6333503600826589E-2</v>
      </c>
      <c r="G262" s="2">
        <v>0.93810338123262227</v>
      </c>
      <c r="J262" s="2">
        <v>184</v>
      </c>
      <c r="K262" s="2">
        <v>1.2851710411209714E-2</v>
      </c>
      <c r="L262" s="2">
        <v>0.15594692056126522</v>
      </c>
    </row>
    <row r="263" spans="1:12" x14ac:dyDescent="0.3">
      <c r="A263" s="2">
        <v>0.29121992899158045</v>
      </c>
      <c r="B263" s="1">
        <v>195.283158806274</v>
      </c>
      <c r="C263" s="2">
        <v>-0.2941843748039048</v>
      </c>
      <c r="D263" s="2">
        <v>-0.51620630350080887</v>
      </c>
      <c r="E263" s="2">
        <v>1.9077464931871759</v>
      </c>
      <c r="F263" s="2">
        <v>-0.19575944476338236</v>
      </c>
      <c r="G263" s="2">
        <v>8.6333503600826589E-2</v>
      </c>
      <c r="J263" s="2">
        <v>185</v>
      </c>
      <c r="K263" s="2">
        <v>2.8268266348894589E-3</v>
      </c>
      <c r="L263" s="2">
        <v>0.65182606076207406</v>
      </c>
    </row>
    <row r="264" spans="1:12" x14ac:dyDescent="0.3">
      <c r="A264" s="2">
        <v>0.41588642772677531</v>
      </c>
      <c r="B264" s="1">
        <v>196.35203733396699</v>
      </c>
      <c r="C264" s="2">
        <v>0.29121992899158045</v>
      </c>
      <c r="D264" s="2">
        <v>-0.2941843748039048</v>
      </c>
      <c r="E264" s="2">
        <v>-0.51620630350080887</v>
      </c>
      <c r="F264" s="2">
        <v>1.9077464931871759</v>
      </c>
      <c r="G264" s="2">
        <v>-0.19575944476338236</v>
      </c>
      <c r="J264" s="2">
        <v>186</v>
      </c>
      <c r="K264" s="2">
        <v>-3.1377715328648019E-2</v>
      </c>
      <c r="L264" s="2">
        <v>-0.16117007941089129</v>
      </c>
    </row>
    <row r="265" spans="1:12" x14ac:dyDescent="0.3">
      <c r="A265" s="2">
        <v>1.027105529966633</v>
      </c>
      <c r="B265" s="1">
        <v>196.28185091580701</v>
      </c>
      <c r="C265" s="2">
        <v>0.41588642772677531</v>
      </c>
      <c r="D265" s="2">
        <v>0.29121992899158045</v>
      </c>
      <c r="E265" s="2">
        <v>-0.2941843748039048</v>
      </c>
      <c r="F265" s="2">
        <v>-0.51620630350080887</v>
      </c>
      <c r="G265" s="2">
        <v>1.9077464931871759</v>
      </c>
      <c r="J265" s="2">
        <v>187</v>
      </c>
      <c r="K265" s="2">
        <v>1.8774950004761107E-2</v>
      </c>
      <c r="L265" s="2">
        <v>0.50429668920825366</v>
      </c>
    </row>
    <row r="266" spans="1:12" x14ac:dyDescent="0.3">
      <c r="A266" s="2">
        <v>0.33013783291428922</v>
      </c>
      <c r="B266" s="1">
        <v>196.467115200477</v>
      </c>
      <c r="C266" s="2">
        <v>1.027105529966633</v>
      </c>
      <c r="D266" s="2">
        <v>0.41588642772677531</v>
      </c>
      <c r="E266" s="2">
        <v>0.29121992899158045</v>
      </c>
      <c r="F266" s="2">
        <v>-0.2941843748039048</v>
      </c>
      <c r="G266" s="2">
        <v>-0.51620630350080887</v>
      </c>
      <c r="J266" s="2">
        <v>188</v>
      </c>
      <c r="K266" s="2">
        <v>2.4422394919964129E-2</v>
      </c>
      <c r="L266" s="2">
        <v>0.75066893288901559</v>
      </c>
    </row>
    <row r="267" spans="1:12" x14ac:dyDescent="0.3">
      <c r="A267" s="2">
        <v>-4.5567444227600618E-2</v>
      </c>
      <c r="B267" s="1">
        <v>196.598010644471</v>
      </c>
      <c r="C267" s="2">
        <v>0.33013783291428922</v>
      </c>
      <c r="D267" s="2">
        <v>1.027105529966633</v>
      </c>
      <c r="E267" s="2">
        <v>0.41588642772677531</v>
      </c>
      <c r="F267" s="2">
        <v>0.29121992899158045</v>
      </c>
      <c r="G267" s="2">
        <v>-0.2941843748039048</v>
      </c>
      <c r="J267" s="2">
        <v>189</v>
      </c>
      <c r="K267" s="2">
        <v>-3.7075622268219685E-2</v>
      </c>
      <c r="L267" s="2">
        <v>-0.80433293703796871</v>
      </c>
    </row>
    <row r="268" spans="1:12" x14ac:dyDescent="0.3">
      <c r="A268" s="2">
        <v>0.375104563722374</v>
      </c>
      <c r="B268" s="1">
        <v>196.513399538876</v>
      </c>
      <c r="C268" s="2">
        <v>-4.5567444227600618E-2</v>
      </c>
      <c r="D268" s="2">
        <v>0.33013783291428922</v>
      </c>
      <c r="E268" s="2">
        <v>1.027105529966633</v>
      </c>
      <c r="F268" s="2">
        <v>0.41588642772677531</v>
      </c>
      <c r="G268" s="2">
        <v>0.29121992899158045</v>
      </c>
      <c r="J268" s="2">
        <v>190</v>
      </c>
      <c r="K268" s="2">
        <v>0.10291907999935819</v>
      </c>
      <c r="L268" s="2">
        <v>-0.51294647861722886</v>
      </c>
    </row>
    <row r="269" spans="1:12" x14ac:dyDescent="0.3">
      <c r="A269" s="2">
        <v>-0.19670538360949763</v>
      </c>
      <c r="B269" s="1">
        <v>198.39243398638399</v>
      </c>
      <c r="C269" s="2">
        <v>0.375104563722374</v>
      </c>
      <c r="D269" s="2">
        <v>-4.5567444227600618E-2</v>
      </c>
      <c r="E269" s="2">
        <v>0.33013783291428922</v>
      </c>
      <c r="F269" s="2">
        <v>1.027105529966633</v>
      </c>
      <c r="G269" s="2">
        <v>0.41588642772677531</v>
      </c>
      <c r="J269" s="2">
        <v>191</v>
      </c>
      <c r="K269" s="2">
        <v>3.139324956953865E-2</v>
      </c>
      <c r="L269" s="2">
        <v>0.12082908526741071</v>
      </c>
    </row>
    <row r="270" spans="1:12" x14ac:dyDescent="0.3">
      <c r="A270" s="2">
        <v>-0.67077489957100056</v>
      </c>
      <c r="B270" s="1">
        <v>195.69991590354101</v>
      </c>
      <c r="C270" s="2">
        <v>-0.19670538360949763</v>
      </c>
      <c r="D270" s="2">
        <v>0.375104563722374</v>
      </c>
      <c r="E270" s="2">
        <v>-4.5567444227600618E-2</v>
      </c>
      <c r="F270" s="2">
        <v>0.33013783291428922</v>
      </c>
      <c r="G270" s="2">
        <v>1.027105529966633</v>
      </c>
      <c r="J270" s="2">
        <v>192</v>
      </c>
      <c r="K270" s="2">
        <v>-2.3759617719355565E-2</v>
      </c>
      <c r="L270" s="2">
        <v>8.3350939188938239E-2</v>
      </c>
    </row>
    <row r="271" spans="1:12" x14ac:dyDescent="0.3">
      <c r="A271" s="2">
        <v>-0.12901631474520059</v>
      </c>
      <c r="B271" s="1">
        <v>195.477591066115</v>
      </c>
      <c r="C271" s="2">
        <v>-0.67077489957100056</v>
      </c>
      <c r="D271" s="2">
        <v>-0.19670538360949763</v>
      </c>
      <c r="E271" s="2">
        <v>0.375104563722374</v>
      </c>
      <c r="F271" s="2">
        <v>-4.5567444227600618E-2</v>
      </c>
      <c r="G271" s="2">
        <v>0.33013783291428922</v>
      </c>
      <c r="J271" s="2">
        <v>193</v>
      </c>
      <c r="K271" s="2">
        <v>2.067955755589948E-2</v>
      </c>
      <c r="L271" s="2">
        <v>0.29005583381629141</v>
      </c>
    </row>
    <row r="272" spans="1:12" x14ac:dyDescent="0.3">
      <c r="A272" s="2">
        <v>0.2785361684937584</v>
      </c>
      <c r="B272" s="1">
        <v>193.42886972917901</v>
      </c>
      <c r="C272" s="2">
        <v>-0.12901631474520059</v>
      </c>
      <c r="D272" s="2">
        <v>-0.67077489957100056</v>
      </c>
      <c r="E272" s="2">
        <v>-0.19670538360949763</v>
      </c>
      <c r="F272" s="2">
        <v>0.375104563722374</v>
      </c>
      <c r="G272" s="2">
        <v>-4.5567444227600618E-2</v>
      </c>
      <c r="J272" s="2">
        <v>194</v>
      </c>
      <c r="K272" s="2">
        <v>1.0288649130143004E-3</v>
      </c>
      <c r="L272" s="2">
        <v>-0.72691194185639008</v>
      </c>
    </row>
    <row r="273" spans="1:12" x14ac:dyDescent="0.3">
      <c r="A273" s="2">
        <v>-0.26923794421483649</v>
      </c>
      <c r="B273" s="1">
        <v>194.968560258515</v>
      </c>
      <c r="C273" s="2">
        <v>0.2785361684937584</v>
      </c>
      <c r="D273" s="2">
        <v>-0.12901631474520059</v>
      </c>
      <c r="E273" s="2">
        <v>-0.67077489957100056</v>
      </c>
      <c r="F273" s="2">
        <v>-0.19670538360949763</v>
      </c>
      <c r="G273" s="2">
        <v>0.375104563722374</v>
      </c>
      <c r="J273" s="2">
        <v>195</v>
      </c>
      <c r="K273" s="2">
        <v>3.704506677171221E-2</v>
      </c>
      <c r="L273" s="2">
        <v>-1.6866908814356107</v>
      </c>
    </row>
    <row r="274" spans="1:12" x14ac:dyDescent="0.3">
      <c r="A274" s="2">
        <v>0.770053229850447</v>
      </c>
      <c r="B274" s="1">
        <v>194.38962053376801</v>
      </c>
      <c r="C274" s="2">
        <v>-0.26923794421483649</v>
      </c>
      <c r="D274" s="2">
        <v>0.2785361684937584</v>
      </c>
      <c r="E274" s="2">
        <v>-0.12901631474520059</v>
      </c>
      <c r="F274" s="2">
        <v>-0.67077489957100056</v>
      </c>
      <c r="G274" s="2">
        <v>-0.19670538360949763</v>
      </c>
      <c r="J274" s="2">
        <v>196</v>
      </c>
      <c r="K274" s="2">
        <v>6.9344013603823973E-2</v>
      </c>
      <c r="L274" s="2">
        <v>0.22129985689466108</v>
      </c>
    </row>
    <row r="275" spans="1:12" x14ac:dyDescent="0.3">
      <c r="A275" s="2">
        <v>4.4358627002935691E-2</v>
      </c>
      <c r="B275" s="1">
        <v>195.65154883808299</v>
      </c>
      <c r="C275" s="2">
        <v>0.770053229850447</v>
      </c>
      <c r="D275" s="2">
        <v>-0.26923794421483649</v>
      </c>
      <c r="E275" s="2">
        <v>0.2785361684937584</v>
      </c>
      <c r="F275" s="2">
        <v>-0.12901631474520059</v>
      </c>
      <c r="G275" s="2">
        <v>-0.67077489957100056</v>
      </c>
      <c r="J275" s="2">
        <v>197</v>
      </c>
      <c r="K275" s="2">
        <v>-7.9622941305112049E-2</v>
      </c>
      <c r="L275" s="2">
        <v>-0.17687052335275288</v>
      </c>
    </row>
    <row r="276" spans="1:12" x14ac:dyDescent="0.3">
      <c r="A276" s="2">
        <v>-0.18666170957808959</v>
      </c>
      <c r="B276" s="1">
        <v>195.20559098203299</v>
      </c>
      <c r="C276" s="2">
        <v>4.4358627002935691E-2</v>
      </c>
      <c r="D276" s="2">
        <v>0.770053229850447</v>
      </c>
      <c r="E276" s="2">
        <v>-0.26923794421483649</v>
      </c>
      <c r="F276" s="2">
        <v>0.2785361684937584</v>
      </c>
      <c r="G276" s="2">
        <v>-0.12901631474520059</v>
      </c>
      <c r="J276" s="2">
        <v>198</v>
      </c>
      <c r="K276" s="2">
        <v>-2.9861976618300406E-2</v>
      </c>
      <c r="L276" s="2">
        <v>-0.32620695997484622</v>
      </c>
    </row>
    <row r="277" spans="1:12" x14ac:dyDescent="0.3">
      <c r="A277" s="2">
        <v>-0.32478823103178911</v>
      </c>
      <c r="B277" s="1">
        <v>196.305676121343</v>
      </c>
      <c r="C277" s="2">
        <v>-0.18666170957808959</v>
      </c>
      <c r="D277" s="2">
        <v>4.4358627002935691E-2</v>
      </c>
      <c r="E277" s="2">
        <v>0.770053229850447</v>
      </c>
      <c r="F277" s="2">
        <v>-0.26923794421483649</v>
      </c>
      <c r="G277" s="2">
        <v>0.2785361684937584</v>
      </c>
      <c r="J277" s="2">
        <v>199</v>
      </c>
      <c r="K277" s="2">
        <v>-2.1330380007901814E-2</v>
      </c>
      <c r="L277" s="2">
        <v>-0.30456450273839547</v>
      </c>
    </row>
    <row r="278" spans="1:12" x14ac:dyDescent="0.3">
      <c r="A278" s="2">
        <v>0.83043800040405813</v>
      </c>
      <c r="B278" s="1">
        <v>195.67432060790901</v>
      </c>
      <c r="C278" s="2">
        <v>-0.32478823103178911</v>
      </c>
      <c r="D278" s="2">
        <v>-0.18666170957808959</v>
      </c>
      <c r="E278" s="2">
        <v>4.4358627002935691E-2</v>
      </c>
      <c r="F278" s="2">
        <v>0.770053229850447</v>
      </c>
      <c r="G278" s="2">
        <v>-0.26923794421483649</v>
      </c>
      <c r="J278" s="2">
        <v>200</v>
      </c>
      <c r="K278" s="2">
        <v>-3.0705558988953819E-2</v>
      </c>
      <c r="L278" s="2">
        <v>0.23573491982426537</v>
      </c>
    </row>
    <row r="279" spans="1:12" x14ac:dyDescent="0.3">
      <c r="A279" s="2">
        <v>-0.75989542930074094</v>
      </c>
      <c r="B279" s="1">
        <v>198.23519117813299</v>
      </c>
      <c r="C279" s="2">
        <v>0.83043800040405813</v>
      </c>
      <c r="D279" s="2">
        <v>-0.32478823103178911</v>
      </c>
      <c r="E279" s="2">
        <v>-0.18666170957808959</v>
      </c>
      <c r="F279" s="2">
        <v>4.4358627002935691E-2</v>
      </c>
      <c r="G279" s="2">
        <v>0.770053229850447</v>
      </c>
      <c r="J279" s="2">
        <v>201</v>
      </c>
      <c r="K279" s="2">
        <v>-1.7421054048928936E-2</v>
      </c>
      <c r="L279" s="2">
        <v>0.98291343049630109</v>
      </c>
    </row>
    <row r="280" spans="1:12" x14ac:dyDescent="0.3">
      <c r="A280" s="2">
        <v>0.62809230549237327</v>
      </c>
      <c r="B280" s="1">
        <v>196.69943575881399</v>
      </c>
      <c r="C280" s="2">
        <v>-0.75989542930074094</v>
      </c>
      <c r="D280" s="2">
        <v>0.83043800040405813</v>
      </c>
      <c r="E280" s="2">
        <v>-0.32478823103178911</v>
      </c>
      <c r="F280" s="2">
        <v>-0.18666170957808959</v>
      </c>
      <c r="G280" s="2">
        <v>4.4358627002935691E-2</v>
      </c>
      <c r="J280" s="2">
        <v>202</v>
      </c>
      <c r="K280" s="2">
        <v>-9.5722580700316404E-3</v>
      </c>
      <c r="L280" s="2">
        <v>0.24148565401703531</v>
      </c>
    </row>
    <row r="281" spans="1:12" x14ac:dyDescent="0.3">
      <c r="A281" s="2">
        <v>-0.10175229000503805</v>
      </c>
      <c r="B281" s="1">
        <v>197.131496258607</v>
      </c>
      <c r="C281" s="2">
        <v>0.62809230549237327</v>
      </c>
      <c r="D281" s="2">
        <v>-0.75989542930074094</v>
      </c>
      <c r="E281" s="2">
        <v>0.83043800040405813</v>
      </c>
      <c r="F281" s="2">
        <v>-0.32478823103178911</v>
      </c>
      <c r="G281" s="2">
        <v>-0.18666170957808959</v>
      </c>
      <c r="J281" s="2">
        <v>203</v>
      </c>
      <c r="K281" s="2">
        <v>3.3795271554090227E-2</v>
      </c>
      <c r="L281" s="2">
        <v>0.76601911622739094</v>
      </c>
    </row>
    <row r="282" spans="1:12" x14ac:dyDescent="0.3">
      <c r="A282" s="2">
        <v>0.13815876422000883</v>
      </c>
      <c r="B282" s="1">
        <v>197.13322577467301</v>
      </c>
      <c r="C282" s="2">
        <v>-0.10175229000503805</v>
      </c>
      <c r="D282" s="2">
        <v>0.62809230549237327</v>
      </c>
      <c r="E282" s="2">
        <v>-0.75989542930074094</v>
      </c>
      <c r="F282" s="2">
        <v>0.83043800040405813</v>
      </c>
      <c r="G282" s="2">
        <v>-0.32478823103178911</v>
      </c>
      <c r="J282" s="2">
        <v>204</v>
      </c>
      <c r="K282" s="2">
        <v>2.3103211897784241E-2</v>
      </c>
      <c r="L282" s="2">
        <v>0.16188234595890744</v>
      </c>
    </row>
    <row r="283" spans="1:12" x14ac:dyDescent="0.3">
      <c r="A283" s="2">
        <v>-0.28216370148396663</v>
      </c>
      <c r="B283" s="1">
        <v>194.756318229117</v>
      </c>
      <c r="C283" s="2">
        <v>0.13815876422000883</v>
      </c>
      <c r="D283" s="2">
        <v>-0.10175229000503805</v>
      </c>
      <c r="E283" s="2">
        <v>0.62809230549237327</v>
      </c>
      <c r="F283" s="2">
        <v>-0.75989542930074094</v>
      </c>
      <c r="G283" s="2">
        <v>0.83043800040405813</v>
      </c>
      <c r="J283" s="2">
        <v>205</v>
      </c>
      <c r="K283" s="2">
        <v>3.7357547780824715E-2</v>
      </c>
      <c r="L283" s="2">
        <v>7.0768452210874758E-2</v>
      </c>
    </row>
    <row r="284" spans="1:12" x14ac:dyDescent="0.3">
      <c r="A284" s="2">
        <v>-0.35612840131267376</v>
      </c>
      <c r="B284" s="1">
        <v>196.815682924931</v>
      </c>
      <c r="C284" s="2">
        <v>-0.28216370148396663</v>
      </c>
      <c r="D284" s="2">
        <v>0.13815876422000883</v>
      </c>
      <c r="E284" s="2">
        <v>-0.10175229000503805</v>
      </c>
      <c r="F284" s="2">
        <v>0.62809230549237327</v>
      </c>
      <c r="G284" s="2">
        <v>-0.75989542930074094</v>
      </c>
      <c r="J284" s="2">
        <v>206</v>
      </c>
      <c r="K284" s="2">
        <v>6.4651860754557117E-2</v>
      </c>
      <c r="L284" s="2">
        <v>-0.7878586154323185</v>
      </c>
    </row>
    <row r="285" spans="1:12" x14ac:dyDescent="0.3">
      <c r="A285" s="2">
        <v>0.52162360568209465</v>
      </c>
      <c r="B285" s="1">
        <v>196.50803595767599</v>
      </c>
      <c r="C285" s="2">
        <v>-0.35612840131267376</v>
      </c>
      <c r="D285" s="2">
        <v>-0.28216370148396663</v>
      </c>
      <c r="E285" s="2">
        <v>0.13815876422000883</v>
      </c>
      <c r="F285" s="2">
        <v>-0.10175229000503805</v>
      </c>
      <c r="G285" s="2">
        <v>0.62809230549237327</v>
      </c>
      <c r="J285" s="2">
        <v>207</v>
      </c>
      <c r="K285" s="2">
        <v>4.05762983107033E-2</v>
      </c>
      <c r="L285" s="2">
        <v>-0.71511365844705865</v>
      </c>
    </row>
    <row r="286" spans="1:12" x14ac:dyDescent="0.3">
      <c r="A286" s="2">
        <v>-0.44334007314355972</v>
      </c>
      <c r="B286" s="1">
        <v>195.72737425039</v>
      </c>
      <c r="C286" s="2">
        <v>0.52162360568209465</v>
      </c>
      <c r="D286" s="2">
        <v>-0.35612840131267376</v>
      </c>
      <c r="E286" s="2">
        <v>-0.28216370148396663</v>
      </c>
      <c r="F286" s="2">
        <v>0.13815876422000883</v>
      </c>
      <c r="G286" s="2">
        <v>-0.10175229000503805</v>
      </c>
      <c r="J286" s="2">
        <v>208</v>
      </c>
      <c r="K286" s="2">
        <v>4.3008475091932688E-2</v>
      </c>
      <c r="L286" s="2">
        <v>0.63524313587828873</v>
      </c>
    </row>
    <row r="287" spans="1:12" x14ac:dyDescent="0.3">
      <c r="A287" s="2">
        <v>7.9300138532488518E-2</v>
      </c>
      <c r="B287" s="1">
        <v>196.445377748921</v>
      </c>
      <c r="C287" s="2">
        <v>-0.44334007314355972</v>
      </c>
      <c r="D287" s="2">
        <v>0.52162360568209465</v>
      </c>
      <c r="E287" s="2">
        <v>-0.35612840131267376</v>
      </c>
      <c r="F287" s="2">
        <v>-0.28216370148396663</v>
      </c>
      <c r="G287" s="2">
        <v>0.13815876422000883</v>
      </c>
      <c r="J287" s="2">
        <v>209</v>
      </c>
      <c r="K287" s="2">
        <v>-4.1536053787890985E-2</v>
      </c>
      <c r="L287" s="2">
        <v>3.0624224146319427E-2</v>
      </c>
    </row>
    <row r="288" spans="1:12" x14ac:dyDescent="0.3">
      <c r="A288" s="2">
        <v>0.31330934922530673</v>
      </c>
      <c r="B288" s="1">
        <v>196.02565238292399</v>
      </c>
      <c r="C288" s="2">
        <v>7.9300138532488518E-2</v>
      </c>
      <c r="D288" s="2">
        <v>-0.44334007314355972</v>
      </c>
      <c r="E288" s="2">
        <v>0.52162360568209465</v>
      </c>
      <c r="F288" s="2">
        <v>-0.35612840131267376</v>
      </c>
      <c r="G288" s="2">
        <v>-0.28216370148396663</v>
      </c>
      <c r="J288" s="2">
        <v>210</v>
      </c>
      <c r="K288" s="2">
        <v>-2.9554482186775206E-2</v>
      </c>
      <c r="L288" s="2">
        <v>0.36072402955117172</v>
      </c>
    </row>
    <row r="289" spans="1:12" x14ac:dyDescent="0.3">
      <c r="A289" s="2">
        <v>2.4750317710612535E-2</v>
      </c>
      <c r="B289" s="1">
        <v>197.10628983352501</v>
      </c>
      <c r="C289" s="2">
        <v>0.31330934922530673</v>
      </c>
      <c r="D289" s="2">
        <v>7.9300138532488518E-2</v>
      </c>
      <c r="E289" s="2">
        <v>-0.44334007314355972</v>
      </c>
      <c r="F289" s="2">
        <v>0.52162360568209465</v>
      </c>
      <c r="G289" s="2">
        <v>-0.35612840131267376</v>
      </c>
      <c r="J289" s="2">
        <v>211</v>
      </c>
      <c r="K289" s="2">
        <v>2.7710242943029196E-2</v>
      </c>
      <c r="L289" s="2">
        <v>-0.19435152367110137</v>
      </c>
    </row>
    <row r="290" spans="1:12" x14ac:dyDescent="0.3">
      <c r="A290" s="2">
        <v>0.4594586773082483</v>
      </c>
      <c r="B290" s="1">
        <v>197.32080016978699</v>
      </c>
      <c r="C290" s="2">
        <v>2.4750317710612535E-2</v>
      </c>
      <c r="D290" s="2">
        <v>0.31330934922530673</v>
      </c>
      <c r="E290" s="2">
        <v>7.9300138532488518E-2</v>
      </c>
      <c r="F290" s="2">
        <v>-0.44334007314355972</v>
      </c>
      <c r="G290" s="2">
        <v>0.52162360568209465</v>
      </c>
      <c r="J290" s="2">
        <v>212</v>
      </c>
      <c r="K290" s="2">
        <v>2.1186278946321968E-2</v>
      </c>
      <c r="L290" s="2">
        <v>0.21571968281343801</v>
      </c>
    </row>
    <row r="291" spans="1:12" x14ac:dyDescent="0.3">
      <c r="A291" s="2">
        <v>-0.61289694500950986</v>
      </c>
      <c r="B291" s="1">
        <v>195.20197375169701</v>
      </c>
      <c r="C291" s="2">
        <v>0.4594586773082483</v>
      </c>
      <c r="D291" s="2">
        <v>2.4750317710612535E-2</v>
      </c>
      <c r="E291" s="2">
        <v>0.31330934922530673</v>
      </c>
      <c r="F291" s="2">
        <v>7.9300138532488518E-2</v>
      </c>
      <c r="G291" s="2">
        <v>-0.44334007314355972</v>
      </c>
      <c r="J291" s="2">
        <v>213</v>
      </c>
      <c r="K291" s="2">
        <v>6.0788458686548696E-2</v>
      </c>
      <c r="L291" s="2">
        <v>-0.21810772737009987</v>
      </c>
    </row>
    <row r="292" spans="1:12" x14ac:dyDescent="0.3">
      <c r="A292" s="2">
        <v>0.70919682927777217</v>
      </c>
      <c r="B292" s="1">
        <v>195.98880334878899</v>
      </c>
      <c r="C292" s="2">
        <v>-0.61289694500950986</v>
      </c>
      <c r="D292" s="2">
        <v>0.4594586773082483</v>
      </c>
      <c r="E292" s="2">
        <v>2.4750317710612535E-2</v>
      </c>
      <c r="F292" s="2">
        <v>0.31330934922530673</v>
      </c>
      <c r="G292" s="2">
        <v>7.9300138532488518E-2</v>
      </c>
      <c r="J292" s="2">
        <v>214</v>
      </c>
      <c r="K292" s="2">
        <v>-3.6917827640509143E-3</v>
      </c>
      <c r="L292" s="2">
        <v>-0.7729291346464463</v>
      </c>
    </row>
    <row r="293" spans="1:12" x14ac:dyDescent="0.3">
      <c r="A293" s="2">
        <v>0.25915806416841747</v>
      </c>
      <c r="B293" s="1">
        <v>196.00715364043799</v>
      </c>
      <c r="C293" s="2">
        <v>0.70919682927777217</v>
      </c>
      <c r="D293" s="2">
        <v>-0.61289694500950986</v>
      </c>
      <c r="E293" s="2">
        <v>0.4594586773082483</v>
      </c>
      <c r="F293" s="2">
        <v>2.4750317710612535E-2</v>
      </c>
      <c r="G293" s="2">
        <v>0.31330934922530673</v>
      </c>
      <c r="J293" s="2">
        <v>215</v>
      </c>
      <c r="K293" s="2">
        <v>3.3388328731435657E-2</v>
      </c>
      <c r="L293" s="2">
        <v>-0.26951865645969725</v>
      </c>
    </row>
    <row r="294" spans="1:12" x14ac:dyDescent="0.3">
      <c r="A294" s="2">
        <v>1.2353966765828659</v>
      </c>
      <c r="B294" s="1">
        <v>196.259090525669</v>
      </c>
      <c r="C294" s="2">
        <v>0.25915806416841747</v>
      </c>
      <c r="D294" s="2">
        <v>0.70919682927777217</v>
      </c>
      <c r="E294" s="2">
        <v>-0.61289694500950986</v>
      </c>
      <c r="F294" s="2">
        <v>0.4594586773082483</v>
      </c>
      <c r="G294" s="2">
        <v>2.4750317710612535E-2</v>
      </c>
      <c r="J294" s="2">
        <v>216</v>
      </c>
      <c r="K294" s="2">
        <v>-4.7926684772257713E-2</v>
      </c>
      <c r="L294" s="2">
        <v>0.18377894562301189</v>
      </c>
    </row>
    <row r="295" spans="1:12" x14ac:dyDescent="0.3">
      <c r="A295" s="2">
        <v>-0.36543158116754171</v>
      </c>
      <c r="B295" s="1">
        <v>196.71838847791199</v>
      </c>
      <c r="C295" s="2">
        <v>1.2353966765828659</v>
      </c>
      <c r="D295" s="2">
        <v>0.25915806416841747</v>
      </c>
      <c r="E295" s="2">
        <v>0.70919682927777217</v>
      </c>
      <c r="F295" s="2">
        <v>-0.61289694500950986</v>
      </c>
      <c r="G295" s="2">
        <v>0.4594586773082483</v>
      </c>
      <c r="J295" s="2">
        <v>217</v>
      </c>
      <c r="K295" s="2">
        <v>-2.5741254647310481E-2</v>
      </c>
      <c r="L295" s="2">
        <v>1.0859722794086608</v>
      </c>
    </row>
    <row r="296" spans="1:12" x14ac:dyDescent="0.3">
      <c r="A296" s="2">
        <v>-9.7733461905420427E-3</v>
      </c>
      <c r="B296" s="1">
        <v>195.03136507441599</v>
      </c>
      <c r="C296" s="2">
        <v>-0.36543158116754171</v>
      </c>
      <c r="D296" s="2">
        <v>1.2353966765828659</v>
      </c>
      <c r="E296" s="2">
        <v>0.25915806416841747</v>
      </c>
      <c r="F296" s="2">
        <v>0.70919682927777217</v>
      </c>
      <c r="G296" s="2">
        <v>-0.61289694500950986</v>
      </c>
      <c r="J296" s="2">
        <v>218</v>
      </c>
      <c r="K296" s="2">
        <v>-2.1470340253530767E-2</v>
      </c>
      <c r="L296" s="2">
        <v>-0.3534958741802241</v>
      </c>
    </row>
    <row r="297" spans="1:12" x14ac:dyDescent="0.3">
      <c r="A297" s="2">
        <v>0.85072057242354049</v>
      </c>
      <c r="B297" s="1">
        <v>197.081132593917</v>
      </c>
      <c r="C297" s="2">
        <v>-9.7733461905420427E-3</v>
      </c>
      <c r="D297" s="2">
        <v>-0.36543158116754171</v>
      </c>
      <c r="E297" s="2">
        <v>1.2353966765828659</v>
      </c>
      <c r="F297" s="2">
        <v>0.25915806416841747</v>
      </c>
      <c r="G297" s="2">
        <v>0.70919682927777217</v>
      </c>
      <c r="J297" s="2">
        <v>219</v>
      </c>
      <c r="K297" s="2">
        <v>3.9403213619539329E-2</v>
      </c>
      <c r="L297" s="2">
        <v>-0.92012411864083121</v>
      </c>
    </row>
    <row r="298" spans="1:12" x14ac:dyDescent="0.3">
      <c r="A298" s="2">
        <v>-0.42394166885802065</v>
      </c>
      <c r="B298" s="1">
        <v>196.94856341440499</v>
      </c>
      <c r="C298" s="2">
        <v>0.85072057242354049</v>
      </c>
      <c r="D298" s="2">
        <v>-9.7733461905420427E-3</v>
      </c>
      <c r="E298" s="2">
        <v>-0.36543158116754171</v>
      </c>
      <c r="F298" s="2">
        <v>1.2353966765828659</v>
      </c>
      <c r="G298" s="2">
        <v>0.25915806416841747</v>
      </c>
      <c r="J298" s="2">
        <v>220</v>
      </c>
      <c r="K298" s="2">
        <v>9.0388183871181763E-2</v>
      </c>
      <c r="L298" s="2">
        <v>-1.2380295725869934</v>
      </c>
    </row>
    <row r="299" spans="1:12" x14ac:dyDescent="0.3">
      <c r="A299" s="2">
        <v>0.19175677147282499</v>
      </c>
      <c r="B299" s="1">
        <v>196.71932538914399</v>
      </c>
      <c r="C299" s="2">
        <v>-0.42394166885802065</v>
      </c>
      <c r="D299" s="2">
        <v>0.85072057242354049</v>
      </c>
      <c r="E299" s="2">
        <v>-9.7733461905420427E-3</v>
      </c>
      <c r="F299" s="2">
        <v>-0.36543158116754171</v>
      </c>
      <c r="G299" s="2">
        <v>1.2353966765828659</v>
      </c>
      <c r="J299" s="2">
        <v>221</v>
      </c>
      <c r="K299" s="2">
        <v>7.740476292555842E-3</v>
      </c>
      <c r="L299" s="2">
        <v>-6.9189573095373685E-2</v>
      </c>
    </row>
    <row r="300" spans="1:12" x14ac:dyDescent="0.3">
      <c r="A300" s="2">
        <v>0.24540512736734854</v>
      </c>
      <c r="B300" s="1">
        <v>196.721007298351</v>
      </c>
      <c r="C300" s="2">
        <v>0.19175677147282499</v>
      </c>
      <c r="D300" s="2">
        <v>-0.42394166885802065</v>
      </c>
      <c r="E300" s="2">
        <v>0.85072057242354049</v>
      </c>
      <c r="F300" s="2">
        <v>-9.7733461905420427E-3</v>
      </c>
      <c r="G300" s="2">
        <v>-0.36543158116754171</v>
      </c>
      <c r="J300" s="2">
        <v>222</v>
      </c>
      <c r="K300" s="2">
        <v>-2.2208889251152893E-2</v>
      </c>
      <c r="L300" s="2">
        <v>-0.26604760707075387</v>
      </c>
    </row>
    <row r="301" spans="1:12" ht="15" thickBot="1" x14ac:dyDescent="0.35">
      <c r="A301" s="3">
        <v>0.59959700758406598</v>
      </c>
      <c r="B301" s="1">
        <v>195.72536760752001</v>
      </c>
      <c r="C301" s="2">
        <v>0.24540512736734854</v>
      </c>
      <c r="D301" s="2">
        <v>0.19175677147282499</v>
      </c>
      <c r="E301" s="2">
        <v>-0.42394166885802065</v>
      </c>
      <c r="F301" s="2">
        <v>0.85072057242354049</v>
      </c>
      <c r="G301" s="2">
        <v>-9.7733461905420427E-3</v>
      </c>
      <c r="J301" s="2">
        <v>223</v>
      </c>
      <c r="K301" s="2">
        <v>-3.4738397923608666E-2</v>
      </c>
      <c r="L301" s="2">
        <v>-0.26019512859798066</v>
      </c>
    </row>
    <row r="302" spans="1:12" x14ac:dyDescent="0.3">
      <c r="D302" s="2"/>
      <c r="E302" s="2"/>
      <c r="F302" s="2"/>
      <c r="G302" s="2"/>
      <c r="J302" s="2">
        <v>224</v>
      </c>
      <c r="K302" s="2">
        <v>-8.4010407300932448E-3</v>
      </c>
      <c r="L302" s="2">
        <v>0.93180046728105126</v>
      </c>
    </row>
    <row r="303" spans="1:12" x14ac:dyDescent="0.3">
      <c r="F303" s="2"/>
      <c r="J303" s="2">
        <v>225</v>
      </c>
      <c r="K303" s="2">
        <v>-0.10001033615895158</v>
      </c>
      <c r="L303" s="2">
        <v>0.73940764551956939</v>
      </c>
    </row>
    <row r="304" spans="1:12" x14ac:dyDescent="0.3">
      <c r="J304" s="2">
        <v>226</v>
      </c>
      <c r="K304" s="2">
        <v>-1.1261572937531848E-2</v>
      </c>
      <c r="L304" s="2">
        <v>0.26014671404040657</v>
      </c>
    </row>
    <row r="305" spans="10:12" x14ac:dyDescent="0.3">
      <c r="J305" s="2">
        <v>227</v>
      </c>
      <c r="K305" s="2">
        <v>5.8350189951919922E-2</v>
      </c>
      <c r="L305" s="2">
        <v>-0.33239275875056867</v>
      </c>
    </row>
    <row r="306" spans="10:12" x14ac:dyDescent="0.3">
      <c r="J306" s="2">
        <v>228</v>
      </c>
      <c r="K306" s="2">
        <v>7.4863061630827649E-2</v>
      </c>
      <c r="L306" s="2">
        <v>-0.58128601835097138</v>
      </c>
    </row>
    <row r="307" spans="10:12" x14ac:dyDescent="0.3">
      <c r="J307" s="2">
        <v>229</v>
      </c>
      <c r="K307" s="2">
        <v>6.9818360835459919E-2</v>
      </c>
      <c r="L307" s="2">
        <v>-1.167015741817214</v>
      </c>
    </row>
    <row r="308" spans="10:12" x14ac:dyDescent="0.3">
      <c r="J308" s="2">
        <v>230</v>
      </c>
      <c r="K308" s="2">
        <v>7.1846331691793622E-2</v>
      </c>
      <c r="L308" s="2">
        <v>-3.4321046986028406E-2</v>
      </c>
    </row>
    <row r="309" spans="10:12" x14ac:dyDescent="0.3">
      <c r="J309" s="2">
        <v>231</v>
      </c>
      <c r="K309" s="2">
        <v>-4.9854880148999164E-2</v>
      </c>
      <c r="L309" s="2">
        <v>-0.98550674523157478</v>
      </c>
    </row>
    <row r="310" spans="10:12" x14ac:dyDescent="0.3">
      <c r="J310" s="2">
        <v>232</v>
      </c>
      <c r="K310" s="2">
        <v>2.5376627329184616E-3</v>
      </c>
      <c r="L310" s="2">
        <v>-0.600248409173047</v>
      </c>
    </row>
    <row r="311" spans="10:12" x14ac:dyDescent="0.3">
      <c r="J311" s="2">
        <v>233</v>
      </c>
      <c r="K311" s="2">
        <v>1.1086626002899197E-2</v>
      </c>
      <c r="L311" s="2">
        <v>-8.5809743479423328E-3</v>
      </c>
    </row>
    <row r="312" spans="10:12" x14ac:dyDescent="0.3">
      <c r="J312" s="2">
        <v>234</v>
      </c>
      <c r="K312" s="2">
        <v>-0.10871498955238228</v>
      </c>
      <c r="L312" s="2">
        <v>-0.26489973167507225</v>
      </c>
    </row>
    <row r="313" spans="10:12" x14ac:dyDescent="0.3">
      <c r="J313" s="2">
        <v>235</v>
      </c>
      <c r="K313" s="2">
        <v>1.4984614266610661E-2</v>
      </c>
      <c r="L313" s="2">
        <v>0.74823195554173905</v>
      </c>
    </row>
    <row r="314" spans="10:12" x14ac:dyDescent="0.3">
      <c r="J314" s="2">
        <v>236</v>
      </c>
      <c r="K314" s="2">
        <v>-7.4236624524794501E-2</v>
      </c>
      <c r="L314" s="2">
        <v>0.492656467979665</v>
      </c>
    </row>
    <row r="315" spans="10:12" x14ac:dyDescent="0.3">
      <c r="J315" s="2">
        <v>237</v>
      </c>
      <c r="K315" s="2">
        <v>-2.6813029577316565E-2</v>
      </c>
      <c r="L315" s="2">
        <v>0.48643462505274226</v>
      </c>
    </row>
    <row r="316" spans="10:12" x14ac:dyDescent="0.3">
      <c r="J316" s="2">
        <v>238</v>
      </c>
      <c r="K316" s="2">
        <v>4.8115822248019358E-2</v>
      </c>
      <c r="L316" s="2">
        <v>-0.63992252939659733</v>
      </c>
    </row>
    <row r="317" spans="10:12" x14ac:dyDescent="0.3">
      <c r="J317" s="2">
        <v>239</v>
      </c>
      <c r="K317" s="2">
        <v>5.1844197951278391E-2</v>
      </c>
      <c r="L317" s="2">
        <v>-0.23745071493126604</v>
      </c>
    </row>
    <row r="318" spans="10:12" x14ac:dyDescent="0.3">
      <c r="J318" s="2">
        <v>240</v>
      </c>
      <c r="K318" s="2">
        <v>2.6858419877898269E-3</v>
      </c>
      <c r="L318" s="2">
        <v>-0.40904932622863172</v>
      </c>
    </row>
    <row r="319" spans="10:12" x14ac:dyDescent="0.3">
      <c r="J319" s="2">
        <v>241</v>
      </c>
      <c r="K319" s="2">
        <v>2.311283884063144E-2</v>
      </c>
      <c r="L319" s="2">
        <v>0.44060877597718262</v>
      </c>
    </row>
    <row r="320" spans="10:12" x14ac:dyDescent="0.3">
      <c r="J320" s="2">
        <v>242</v>
      </c>
      <c r="K320" s="2">
        <v>-1.4040332616026642E-2</v>
      </c>
      <c r="L320" s="2">
        <v>-0.69489880897571521</v>
      </c>
    </row>
    <row r="321" spans="10:12" x14ac:dyDescent="0.3">
      <c r="J321" s="2">
        <v>243</v>
      </c>
      <c r="K321" s="2">
        <v>3.080066091809416E-2</v>
      </c>
      <c r="L321" s="2">
        <v>-0.84220430901860288</v>
      </c>
    </row>
    <row r="322" spans="10:12" x14ac:dyDescent="0.3">
      <c r="J322" s="2">
        <v>244</v>
      </c>
      <c r="K322" s="2">
        <v>5.5397245426630853E-2</v>
      </c>
      <c r="L322" s="2">
        <v>-0.17675821781449277</v>
      </c>
    </row>
    <row r="323" spans="10:12" x14ac:dyDescent="0.3">
      <c r="J323" s="2">
        <v>245</v>
      </c>
      <c r="K323" s="2">
        <v>-4.4914629559010294E-2</v>
      </c>
      <c r="L323" s="2">
        <v>0.51653266559103683</v>
      </c>
    </row>
    <row r="324" spans="10:12" x14ac:dyDescent="0.3">
      <c r="J324" s="2">
        <v>246</v>
      </c>
      <c r="K324" s="2">
        <v>2.7077587131281063E-3</v>
      </c>
      <c r="L324" s="2">
        <v>0.35215840858778402</v>
      </c>
    </row>
    <row r="325" spans="10:12" x14ac:dyDescent="0.3">
      <c r="J325" s="2">
        <v>247</v>
      </c>
      <c r="K325" s="2">
        <v>8.6413796285907916E-3</v>
      </c>
      <c r="L325" s="2">
        <v>-1.3352290321067866</v>
      </c>
    </row>
    <row r="326" spans="10:12" x14ac:dyDescent="0.3">
      <c r="J326" s="2">
        <v>248</v>
      </c>
      <c r="K326" s="2">
        <v>7.2936632881099014E-2</v>
      </c>
      <c r="L326" s="2">
        <v>1.2816936019452463</v>
      </c>
    </row>
    <row r="327" spans="10:12" x14ac:dyDescent="0.3">
      <c r="J327" s="2">
        <v>249</v>
      </c>
      <c r="K327" s="2">
        <v>-7.0472097587436763E-2</v>
      </c>
      <c r="L327" s="2">
        <v>-0.52222372253544747</v>
      </c>
    </row>
    <row r="328" spans="10:12" x14ac:dyDescent="0.3">
      <c r="J328" s="2">
        <v>250</v>
      </c>
      <c r="K328" s="2">
        <v>3.3759797534753749E-2</v>
      </c>
      <c r="L328" s="2">
        <v>-0.18737792148401153</v>
      </c>
    </row>
    <row r="329" spans="10:12" x14ac:dyDescent="0.3">
      <c r="J329" s="2">
        <v>251</v>
      </c>
      <c r="K329" s="2">
        <v>6.9784575442792693E-2</v>
      </c>
      <c r="L329" s="2">
        <v>0.86831880578982956</v>
      </c>
    </row>
    <row r="330" spans="10:12" x14ac:dyDescent="0.3">
      <c r="J330" s="2">
        <v>252</v>
      </c>
      <c r="K330" s="2">
        <v>-0.1072685370875899</v>
      </c>
      <c r="L330" s="2">
        <v>0.19360204068841649</v>
      </c>
    </row>
    <row r="331" spans="10:12" x14ac:dyDescent="0.3">
      <c r="J331" s="2">
        <v>253</v>
      </c>
      <c r="K331" s="2">
        <v>6.6176401383241476E-2</v>
      </c>
      <c r="L331" s="2">
        <v>-0.26193584614662385</v>
      </c>
    </row>
    <row r="332" spans="10:12" x14ac:dyDescent="0.3">
      <c r="J332" s="2">
        <v>254</v>
      </c>
      <c r="K332" s="2">
        <v>-6.5303110370883259E-3</v>
      </c>
      <c r="L332" s="2">
        <v>1.9142768042242642</v>
      </c>
    </row>
    <row r="333" spans="10:12" x14ac:dyDescent="0.3">
      <c r="J333" s="2">
        <v>255</v>
      </c>
      <c r="K333" s="2">
        <v>-4.2687500607313453E-2</v>
      </c>
      <c r="L333" s="2">
        <v>-0.47351880289349541</v>
      </c>
    </row>
    <row r="334" spans="10:12" x14ac:dyDescent="0.3">
      <c r="J334" s="2">
        <v>256</v>
      </c>
      <c r="K334" s="2">
        <v>9.654601644939835E-2</v>
      </c>
      <c r="L334" s="2">
        <v>-0.39073039125330317</v>
      </c>
    </row>
    <row r="335" spans="10:12" x14ac:dyDescent="0.3">
      <c r="J335" s="2">
        <v>257</v>
      </c>
      <c r="K335" s="2">
        <v>9.7944392177215081E-2</v>
      </c>
      <c r="L335" s="2">
        <v>0.19327553681436538</v>
      </c>
    </row>
    <row r="336" spans="10:12" x14ac:dyDescent="0.3">
      <c r="J336" s="2">
        <v>258</v>
      </c>
      <c r="K336" s="2">
        <v>-4.9922535936208857E-2</v>
      </c>
      <c r="L336" s="2">
        <v>0.46580896366298419</v>
      </c>
    </row>
    <row r="337" spans="10:12" x14ac:dyDescent="0.3">
      <c r="J337" s="2">
        <v>259</v>
      </c>
      <c r="K337" s="2">
        <v>5.3009894538631842E-2</v>
      </c>
      <c r="L337" s="2">
        <v>0.97409563542800115</v>
      </c>
    </row>
    <row r="338" spans="10:12" x14ac:dyDescent="0.3">
      <c r="J338" s="2">
        <v>260</v>
      </c>
      <c r="K338" s="2">
        <v>-2.8395419774380325E-2</v>
      </c>
      <c r="L338" s="2">
        <v>0.35853325268866953</v>
      </c>
    </row>
    <row r="339" spans="10:12" x14ac:dyDescent="0.3">
      <c r="J339" s="2">
        <v>261</v>
      </c>
      <c r="K339" s="2">
        <v>2.2977599614202881E-2</v>
      </c>
      <c r="L339" s="2">
        <v>-6.8545043841803502E-2</v>
      </c>
    </row>
    <row r="340" spans="10:12" x14ac:dyDescent="0.3">
      <c r="J340" s="2">
        <v>262</v>
      </c>
      <c r="K340" s="2">
        <v>6.318454838978034E-2</v>
      </c>
      <c r="L340" s="2">
        <v>0.31192001533259367</v>
      </c>
    </row>
    <row r="341" spans="10:12" x14ac:dyDescent="0.3">
      <c r="J341" s="2">
        <v>263</v>
      </c>
      <c r="K341" s="2">
        <v>-1.7159854866403805E-2</v>
      </c>
      <c r="L341" s="2">
        <v>-0.17954552874309382</v>
      </c>
    </row>
    <row r="342" spans="10:12" x14ac:dyDescent="0.3">
      <c r="J342" s="2">
        <v>264</v>
      </c>
      <c r="K342" s="2">
        <v>6.3236657258620363E-2</v>
      </c>
      <c r="L342" s="2">
        <v>-0.73401155682962094</v>
      </c>
    </row>
    <row r="343" spans="10:12" x14ac:dyDescent="0.3">
      <c r="J343" s="2">
        <v>265</v>
      </c>
      <c r="K343" s="2">
        <v>6.2082719751687332E-2</v>
      </c>
      <c r="L343" s="2">
        <v>-0.19109903449688792</v>
      </c>
    </row>
    <row r="344" spans="10:12" x14ac:dyDescent="0.3">
      <c r="J344" s="2">
        <v>266</v>
      </c>
      <c r="K344" s="2">
        <v>2.154320234683375E-2</v>
      </c>
      <c r="L344" s="2">
        <v>0.25699296614692463</v>
      </c>
    </row>
    <row r="345" spans="10:12" x14ac:dyDescent="0.3">
      <c r="J345" s="2">
        <v>267</v>
      </c>
      <c r="K345" s="2">
        <v>-3.9554320993186749E-3</v>
      </c>
      <c r="L345" s="2">
        <v>-0.26528251211551779</v>
      </c>
    </row>
    <row r="346" spans="10:12" x14ac:dyDescent="0.3">
      <c r="J346" s="2">
        <v>268</v>
      </c>
      <c r="K346" s="2">
        <v>4.0223515599503885E-2</v>
      </c>
      <c r="L346" s="2">
        <v>0.72982971425094312</v>
      </c>
    </row>
    <row r="347" spans="10:12" x14ac:dyDescent="0.3">
      <c r="J347" s="2">
        <v>269</v>
      </c>
      <c r="K347" s="2">
        <v>-3.2788400043220631E-2</v>
      </c>
      <c r="L347" s="2">
        <v>7.7147027046156322E-2</v>
      </c>
    </row>
    <row r="348" spans="10:12" x14ac:dyDescent="0.3">
      <c r="J348" s="2">
        <v>270</v>
      </c>
      <c r="K348" s="2">
        <v>2.4069598459186558E-2</v>
      </c>
      <c r="L348" s="2">
        <v>-0.21073130803727613</v>
      </c>
    </row>
    <row r="349" spans="10:12" x14ac:dyDescent="0.3">
      <c r="J349" s="2">
        <v>271</v>
      </c>
      <c r="K349" s="2">
        <v>5.4455162426954237E-2</v>
      </c>
      <c r="L349" s="2">
        <v>-0.37924339345874336</v>
      </c>
    </row>
    <row r="350" spans="10:12" x14ac:dyDescent="0.3">
      <c r="J350" s="2">
        <v>272</v>
      </c>
      <c r="K350" s="2">
        <v>9.872246413304045E-3</v>
      </c>
      <c r="L350" s="2">
        <v>0.82056575399075404</v>
      </c>
    </row>
    <row r="351" spans="10:12" x14ac:dyDescent="0.3">
      <c r="J351" s="2">
        <v>273</v>
      </c>
      <c r="K351" s="2">
        <v>-4.5081238018206002E-2</v>
      </c>
      <c r="L351" s="2">
        <v>-0.71481419128253498</v>
      </c>
    </row>
    <row r="352" spans="10:12" x14ac:dyDescent="0.3">
      <c r="J352" s="2">
        <v>274</v>
      </c>
      <c r="K352" s="2">
        <v>3.7790955509349175E-2</v>
      </c>
      <c r="L352" s="2">
        <v>0.59030134998302408</v>
      </c>
    </row>
    <row r="353" spans="10:12" x14ac:dyDescent="0.3">
      <c r="J353" s="2">
        <v>275</v>
      </c>
      <c r="K353" s="2">
        <v>-2.333262394162321E-2</v>
      </c>
      <c r="L353" s="2">
        <v>-7.8419666063414842E-2</v>
      </c>
    </row>
    <row r="354" spans="10:12" x14ac:dyDescent="0.3">
      <c r="J354" s="2">
        <v>276</v>
      </c>
      <c r="K354" s="2">
        <v>-3.2257248774908168E-2</v>
      </c>
      <c r="L354" s="2">
        <v>0.17041601299491699</v>
      </c>
    </row>
    <row r="355" spans="10:12" x14ac:dyDescent="0.3">
      <c r="J355" s="2">
        <v>277</v>
      </c>
      <c r="K355" s="2">
        <v>7.6435564039060322E-2</v>
      </c>
      <c r="L355" s="2">
        <v>-0.35859926552302696</v>
      </c>
    </row>
    <row r="356" spans="10:12" x14ac:dyDescent="0.3">
      <c r="J356" s="2">
        <v>278</v>
      </c>
      <c r="K356" s="2">
        <v>-2.1965603073049816E-2</v>
      </c>
      <c r="L356" s="2">
        <v>-0.33416279823962391</v>
      </c>
    </row>
    <row r="357" spans="10:12" x14ac:dyDescent="0.3">
      <c r="J357" s="2">
        <v>279</v>
      </c>
      <c r="K357" s="2">
        <v>3.3644995413753848E-2</v>
      </c>
      <c r="L357" s="2">
        <v>0.48797861026834077</v>
      </c>
    </row>
    <row r="358" spans="10:12" x14ac:dyDescent="0.3">
      <c r="J358" s="2">
        <v>280</v>
      </c>
      <c r="K358" s="2">
        <v>-3.189483524440908E-2</v>
      </c>
      <c r="L358" s="2">
        <v>-0.41144523789915066</v>
      </c>
    </row>
    <row r="359" spans="10:12" x14ac:dyDescent="0.3">
      <c r="J359" s="2">
        <v>281</v>
      </c>
      <c r="K359" s="2">
        <v>2.3669955891029631E-2</v>
      </c>
      <c r="L359" s="2">
        <v>5.5630182641458886E-2</v>
      </c>
    </row>
    <row r="360" spans="10:12" x14ac:dyDescent="0.3">
      <c r="J360" s="2">
        <v>282</v>
      </c>
      <c r="K360" s="2">
        <v>5.871110162253123E-3</v>
      </c>
      <c r="L360" s="2">
        <v>0.30743823906305362</v>
      </c>
    </row>
    <row r="361" spans="10:12" x14ac:dyDescent="0.3">
      <c r="J361" s="2">
        <v>283</v>
      </c>
      <c r="K361" s="2">
        <v>-4.9294759534682361E-2</v>
      </c>
      <c r="L361" s="2">
        <v>7.4045077245294896E-2</v>
      </c>
    </row>
    <row r="362" spans="10:12" x14ac:dyDescent="0.3">
      <c r="J362" s="2">
        <v>284</v>
      </c>
      <c r="K362" s="2">
        <v>1.9687828510249455E-2</v>
      </c>
      <c r="L362" s="2">
        <v>0.43977084879799883</v>
      </c>
    </row>
    <row r="363" spans="10:12" x14ac:dyDescent="0.3">
      <c r="J363" s="2">
        <v>285</v>
      </c>
      <c r="K363" s="2">
        <v>2.0168264864516526E-3</v>
      </c>
      <c r="L363" s="2">
        <v>-0.61491377149596149</v>
      </c>
    </row>
    <row r="364" spans="10:12" x14ac:dyDescent="0.3">
      <c r="J364" s="2">
        <v>286</v>
      </c>
      <c r="K364" s="2">
        <v>4.6595470710220549E-2</v>
      </c>
      <c r="L364" s="2">
        <v>0.66260135856755165</v>
      </c>
    </row>
    <row r="365" spans="10:12" x14ac:dyDescent="0.3">
      <c r="J365" s="2">
        <v>287</v>
      </c>
      <c r="K365" s="2">
        <v>-4.6535356688969798E-3</v>
      </c>
      <c r="L365" s="2">
        <v>0.26381159983731445</v>
      </c>
    </row>
    <row r="366" spans="10:12" x14ac:dyDescent="0.3">
      <c r="J366" s="2">
        <v>288</v>
      </c>
      <c r="K366" s="2">
        <v>-1.059711265205732E-2</v>
      </c>
      <c r="L366" s="2">
        <v>1.2459937892349233</v>
      </c>
    </row>
    <row r="367" spans="10:12" x14ac:dyDescent="0.3">
      <c r="J367" s="2">
        <v>289</v>
      </c>
      <c r="K367" s="2">
        <v>7.9695299061743243E-3</v>
      </c>
      <c r="L367" s="2">
        <v>-0.37340111107371604</v>
      </c>
    </row>
    <row r="368" spans="10:12" x14ac:dyDescent="0.3">
      <c r="J368" s="2">
        <v>290</v>
      </c>
      <c r="K368" s="2">
        <v>5.8374944479819307E-2</v>
      </c>
      <c r="L368" s="2">
        <v>-6.814829067036135E-2</v>
      </c>
    </row>
    <row r="369" spans="10:12" x14ac:dyDescent="0.3">
      <c r="J369" s="2">
        <v>291</v>
      </c>
      <c r="K369" s="2">
        <v>5.7346881746071166E-2</v>
      </c>
      <c r="L369" s="2">
        <v>0.79337369067746932</v>
      </c>
    </row>
    <row r="370" spans="10:12" x14ac:dyDescent="0.3">
      <c r="J370" s="2">
        <v>292</v>
      </c>
      <c r="K370" s="2">
        <v>-4.6750434735175081E-2</v>
      </c>
      <c r="L370" s="2">
        <v>-0.37719123412284555</v>
      </c>
    </row>
    <row r="371" spans="10:12" x14ac:dyDescent="0.3">
      <c r="J371" s="2">
        <v>293</v>
      </c>
      <c r="K371" s="2">
        <v>8.0704059891050978E-2</v>
      </c>
      <c r="L371" s="2">
        <v>0.11105271158177402</v>
      </c>
    </row>
    <row r="372" spans="10:12" x14ac:dyDescent="0.3">
      <c r="J372" s="2">
        <v>294</v>
      </c>
      <c r="K372" s="2">
        <v>1.6406454163059928E-3</v>
      </c>
      <c r="L372" s="2">
        <v>0.24376448195104256</v>
      </c>
    </row>
    <row r="373" spans="10:12" ht="15" thickBot="1" x14ac:dyDescent="0.35">
      <c r="J373" s="3">
        <v>295</v>
      </c>
      <c r="K373" s="3">
        <v>-1.14613892416668E-2</v>
      </c>
      <c r="L373" s="3">
        <v>0.61105839682573282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00EC-6866-4668-9EE8-2579ADE611ED}">
  <dimension ref="A1:V353"/>
  <sheetViews>
    <sheetView topLeftCell="J10" workbookViewId="0">
      <selection activeCell="S31" sqref="S31"/>
    </sheetView>
  </sheetViews>
  <sheetFormatPr defaultRowHeight="14.4" x14ac:dyDescent="0.3"/>
  <cols>
    <col min="3" max="3" width="9.77734375" bestFit="1" customWidth="1"/>
    <col min="4" max="4" width="11.33203125" bestFit="1" customWidth="1"/>
    <col min="6" max="6" width="12" bestFit="1" customWidth="1"/>
    <col min="10" max="10" width="9.77734375" bestFit="1" customWidth="1"/>
    <col min="11" max="11" width="9.77734375" customWidth="1"/>
    <col min="12" max="12" width="11.109375" bestFit="1" customWidth="1"/>
    <col min="14" max="14" width="16" bestFit="1" customWidth="1"/>
    <col min="15" max="15" width="11" bestFit="1" customWidth="1"/>
    <col min="17" max="17" width="11.33203125" bestFit="1" customWidth="1"/>
    <col min="22" max="22" width="10.6640625" bestFit="1" customWidth="1"/>
  </cols>
  <sheetData>
    <row r="1" spans="1:22" x14ac:dyDescent="0.3">
      <c r="A1" t="s">
        <v>0</v>
      </c>
      <c r="B1" t="s">
        <v>249</v>
      </c>
      <c r="C1" t="s">
        <v>253</v>
      </c>
      <c r="D1" t="s">
        <v>163</v>
      </c>
      <c r="E1" t="s">
        <v>169</v>
      </c>
      <c r="F1" t="s">
        <v>252</v>
      </c>
      <c r="G1" t="s">
        <v>76</v>
      </c>
      <c r="H1" t="s">
        <v>129</v>
      </c>
      <c r="I1" t="s">
        <v>254</v>
      </c>
    </row>
    <row r="2" spans="1:22" x14ac:dyDescent="0.3">
      <c r="A2">
        <v>207.73961459733599</v>
      </c>
      <c r="B2">
        <v>193.85862161932599</v>
      </c>
      <c r="C2">
        <f t="shared" ref="C2:C65" si="0">E2/$O$2</f>
        <v>0.78379585922366668</v>
      </c>
      <c r="D2">
        <v>-0.53450469194731909</v>
      </c>
      <c r="E2">
        <f>D2^2</f>
        <v>0.28569526571369847</v>
      </c>
      <c r="F2">
        <f>SUM(E2:E301)</f>
        <v>109.35064112102108</v>
      </c>
      <c r="G2">
        <v>300</v>
      </c>
      <c r="H2">
        <v>1</v>
      </c>
      <c r="I2">
        <f t="shared" ref="I2:I65" si="1">B2/$O$2</f>
        <v>531.84495206967597</v>
      </c>
      <c r="M2" t="s">
        <v>50</v>
      </c>
      <c r="N2" t="s">
        <v>251</v>
      </c>
      <c r="O2">
        <f>F2/G2</f>
        <v>0.36450213707007029</v>
      </c>
      <c r="Q2" s="7" t="s">
        <v>250</v>
      </c>
    </row>
    <row r="3" spans="1:22" x14ac:dyDescent="0.3">
      <c r="A3">
        <v>208.60803899161499</v>
      </c>
      <c r="B3">
        <v>195.06751703070501</v>
      </c>
      <c r="C3">
        <f t="shared" si="0"/>
        <v>1.2166567661413423</v>
      </c>
      <c r="D3">
        <v>-0.66593842909031764</v>
      </c>
      <c r="E3">
        <f t="shared" ref="E3:E66" si="2">D3^2</f>
        <v>0.44347399133928</v>
      </c>
      <c r="I3">
        <f t="shared" si="1"/>
        <v>535.16151811534121</v>
      </c>
    </row>
    <row r="4" spans="1:22" x14ac:dyDescent="0.3">
      <c r="A4">
        <v>209.15304912411901</v>
      </c>
      <c r="B4">
        <v>195.489974400367</v>
      </c>
      <c r="C4">
        <f t="shared" si="0"/>
        <v>0.60689906159105567</v>
      </c>
      <c r="D4">
        <v>-0.47033605532189426</v>
      </c>
      <c r="E4">
        <f t="shared" si="2"/>
        <v>0.22121600493575999</v>
      </c>
      <c r="I4">
        <f t="shared" si="1"/>
        <v>536.32051644950127</v>
      </c>
      <c r="M4" t="s">
        <v>237</v>
      </c>
      <c r="N4" t="s">
        <v>255</v>
      </c>
      <c r="O4">
        <f>O17</f>
        <v>0.20588584590666414</v>
      </c>
      <c r="Q4" s="19" t="s">
        <v>259</v>
      </c>
      <c r="R4" s="19">
        <f>O17/2</f>
        <v>0.10294292295333207</v>
      </c>
      <c r="U4" t="s">
        <v>263</v>
      </c>
      <c r="V4" t="s">
        <v>264</v>
      </c>
    </row>
    <row r="5" spans="1:22" x14ac:dyDescent="0.3">
      <c r="A5">
        <v>209.62855378636399</v>
      </c>
      <c r="B5">
        <v>194.64251074425701</v>
      </c>
      <c r="C5">
        <f t="shared" si="0"/>
        <v>1.3678008311072805</v>
      </c>
      <c r="D5">
        <v>0.7060922928518778</v>
      </c>
      <c r="E5">
        <f t="shared" si="2"/>
        <v>0.49856632602482198</v>
      </c>
      <c r="I5">
        <f t="shared" si="1"/>
        <v>533.99552690918733</v>
      </c>
    </row>
    <row r="6" spans="1:22" x14ac:dyDescent="0.3">
      <c r="A6">
        <v>206.949372543035</v>
      </c>
      <c r="B6">
        <v>194.23770341065901</v>
      </c>
      <c r="C6">
        <f t="shared" si="0"/>
        <v>7.3633557816566899</v>
      </c>
      <c r="D6">
        <v>-1.6382792553228285</v>
      </c>
      <c r="E6">
        <f t="shared" si="2"/>
        <v>2.6839589184211214</v>
      </c>
      <c r="I6">
        <f t="shared" si="1"/>
        <v>532.88495088663808</v>
      </c>
      <c r="M6" t="s">
        <v>20</v>
      </c>
      <c r="Q6" t="s">
        <v>257</v>
      </c>
      <c r="R6" s="19" t="s">
        <v>227</v>
      </c>
      <c r="S6" s="19">
        <f>CHIINV(5%,1)</f>
        <v>3.8414588206941236</v>
      </c>
    </row>
    <row r="7" spans="1:22" ht="15" thickBot="1" x14ac:dyDescent="0.35">
      <c r="A7">
        <v>208.35689375192999</v>
      </c>
      <c r="B7">
        <v>193.766795911976</v>
      </c>
      <c r="C7">
        <f t="shared" si="0"/>
        <v>6.9115333079789565E-2</v>
      </c>
      <c r="D7">
        <v>0.15872204198501549</v>
      </c>
      <c r="E7">
        <f t="shared" si="2"/>
        <v>2.5192686611893021E-2</v>
      </c>
      <c r="I7">
        <f t="shared" si="1"/>
        <v>531.5930311671317</v>
      </c>
    </row>
    <row r="8" spans="1:22" x14ac:dyDescent="0.3">
      <c r="A8">
        <v>209.90587735038699</v>
      </c>
      <c r="B8">
        <v>196.435179054016</v>
      </c>
      <c r="C8">
        <f t="shared" si="0"/>
        <v>0.68386997464795374</v>
      </c>
      <c r="D8">
        <v>-0.49927153657827716</v>
      </c>
      <c r="E8">
        <f t="shared" si="2"/>
        <v>0.24927206723723394</v>
      </c>
      <c r="I8">
        <f t="shared" si="1"/>
        <v>538.91365530253165</v>
      </c>
      <c r="M8" s="5" t="s">
        <v>21</v>
      </c>
      <c r="N8" s="5"/>
      <c r="Q8" t="s">
        <v>261</v>
      </c>
    </row>
    <row r="9" spans="1:22" x14ac:dyDescent="0.3">
      <c r="A9">
        <v>209.02958304008001</v>
      </c>
      <c r="B9">
        <v>195.97592848381899</v>
      </c>
      <c r="C9">
        <f t="shared" si="0"/>
        <v>2.7200726527710635</v>
      </c>
      <c r="D9">
        <v>-0.99572701827403876</v>
      </c>
      <c r="E9">
        <f t="shared" si="2"/>
        <v>0.99147229492090794</v>
      </c>
      <c r="I9">
        <f t="shared" si="1"/>
        <v>537.65371599493653</v>
      </c>
      <c r="M9" s="2" t="s">
        <v>22</v>
      </c>
      <c r="N9" s="2">
        <v>1.9010504410607598E-2</v>
      </c>
      <c r="Q9" t="s">
        <v>262</v>
      </c>
    </row>
    <row r="10" spans="1:22" x14ac:dyDescent="0.3">
      <c r="A10">
        <v>210.07593692318699</v>
      </c>
      <c r="B10">
        <v>195.549898088661</v>
      </c>
      <c r="C10">
        <f t="shared" si="0"/>
        <v>0.44554139825440675</v>
      </c>
      <c r="D10">
        <v>0.40298981602134631</v>
      </c>
      <c r="E10">
        <f t="shared" si="2"/>
        <v>0.16240079181691855</v>
      </c>
      <c r="I10">
        <f t="shared" si="1"/>
        <v>536.48491517916489</v>
      </c>
      <c r="M10" s="2" t="s">
        <v>23</v>
      </c>
      <c r="N10" s="2">
        <v>3.6139927794573098E-4</v>
      </c>
      <c r="Q10" t="s">
        <v>260</v>
      </c>
    </row>
    <row r="11" spans="1:22" x14ac:dyDescent="0.3">
      <c r="A11">
        <v>211.314506558825</v>
      </c>
      <c r="B11">
        <v>196.21137267976101</v>
      </c>
      <c r="C11">
        <f t="shared" si="0"/>
        <v>3.2862694303186024</v>
      </c>
      <c r="D11">
        <v>1.0944643577290094</v>
      </c>
      <c r="E11">
        <f t="shared" si="2"/>
        <v>1.197852230339173</v>
      </c>
      <c r="I11">
        <f t="shared" si="1"/>
        <v>538.29964964524254</v>
      </c>
      <c r="M11" s="2" t="s">
        <v>24</v>
      </c>
      <c r="N11" s="2">
        <v>-2.9930926707859946E-3</v>
      </c>
    </row>
    <row r="12" spans="1:22" x14ac:dyDescent="0.3">
      <c r="A12">
        <v>209.91715114351601</v>
      </c>
      <c r="B12">
        <v>195.65200194770799</v>
      </c>
      <c r="C12">
        <f t="shared" si="0"/>
        <v>7.0018353369414893E-2</v>
      </c>
      <c r="D12">
        <v>0.1597555615222177</v>
      </c>
      <c r="E12">
        <f t="shared" si="2"/>
        <v>2.5521839437279085E-2</v>
      </c>
      <c r="I12">
        <f t="shared" si="1"/>
        <v>536.76503386342756</v>
      </c>
      <c r="M12" s="2" t="s">
        <v>25</v>
      </c>
      <c r="N12" s="2">
        <v>1.3823976351532756</v>
      </c>
    </row>
    <row r="13" spans="1:22" ht="15" thickBot="1" x14ac:dyDescent="0.35">
      <c r="A13">
        <v>209.90085306571601</v>
      </c>
      <c r="B13">
        <v>195.82415214023601</v>
      </c>
      <c r="C13">
        <f t="shared" si="0"/>
        <v>3.1692563329591825E-6</v>
      </c>
      <c r="D13">
        <v>1.0748026359692631E-3</v>
      </c>
      <c r="E13">
        <f t="shared" si="2"/>
        <v>1.1552007062864763E-6</v>
      </c>
      <c r="I13">
        <f t="shared" si="1"/>
        <v>537.2373224319166</v>
      </c>
      <c r="M13" s="3" t="s">
        <v>26</v>
      </c>
      <c r="N13" s="3">
        <v>300</v>
      </c>
    </row>
    <row r="14" spans="1:22" x14ac:dyDescent="0.3">
      <c r="A14">
        <v>209.890605880088</v>
      </c>
      <c r="B14">
        <v>196.514414337608</v>
      </c>
      <c r="C14">
        <f t="shared" si="0"/>
        <v>0.92314853239881212</v>
      </c>
      <c r="D14">
        <v>-0.5800772473494078</v>
      </c>
      <c r="E14">
        <f t="shared" si="2"/>
        <v>0.33648961289246604</v>
      </c>
      <c r="I14">
        <f t="shared" si="1"/>
        <v>539.13103477862717</v>
      </c>
    </row>
    <row r="15" spans="1:22" ht="15" thickBot="1" x14ac:dyDescent="0.35">
      <c r="A15">
        <v>208.51409147056199</v>
      </c>
      <c r="B15">
        <v>195.30387756062299</v>
      </c>
      <c r="C15">
        <f t="shared" si="0"/>
        <v>2.5040820525678558</v>
      </c>
      <c r="D15">
        <v>-0.95537597811531327</v>
      </c>
      <c r="E15">
        <f t="shared" si="2"/>
        <v>0.91274325955979152</v>
      </c>
      <c r="I15">
        <f t="shared" si="1"/>
        <v>535.80996569871593</v>
      </c>
      <c r="M15" t="s">
        <v>27</v>
      </c>
      <c r="O15" s="19" t="s">
        <v>256</v>
      </c>
    </row>
    <row r="16" spans="1:22" x14ac:dyDescent="0.3">
      <c r="A16">
        <v>209.14999635264101</v>
      </c>
      <c r="B16">
        <v>195.181745505599</v>
      </c>
      <c r="C16">
        <f t="shared" si="0"/>
        <v>0.13092853688824366</v>
      </c>
      <c r="D16">
        <v>-0.21845761945792219</v>
      </c>
      <c r="E16">
        <f t="shared" si="2"/>
        <v>4.7723731499222342E-2</v>
      </c>
      <c r="I16">
        <f t="shared" si="1"/>
        <v>535.47490029688936</v>
      </c>
      <c r="M16" s="4"/>
      <c r="N16" s="4" t="s">
        <v>32</v>
      </c>
      <c r="O16" s="4" t="s">
        <v>33</v>
      </c>
      <c r="P16" s="4" t="s">
        <v>34</v>
      </c>
      <c r="Q16" s="4" t="s">
        <v>35</v>
      </c>
      <c r="R16" s="4" t="s">
        <v>36</v>
      </c>
    </row>
    <row r="17" spans="1:21" x14ac:dyDescent="0.3">
      <c r="A17">
        <v>209.22019415390099</v>
      </c>
      <c r="B17">
        <v>195.34601708032</v>
      </c>
      <c r="C17">
        <f t="shared" si="0"/>
        <v>0.22147389741683529</v>
      </c>
      <c r="D17">
        <v>-0.28412622003904175</v>
      </c>
      <c r="E17">
        <f t="shared" si="2"/>
        <v>8.0727708913673979E-2</v>
      </c>
      <c r="I17">
        <f t="shared" si="1"/>
        <v>535.92557412843792</v>
      </c>
      <c r="M17" s="2" t="s">
        <v>28</v>
      </c>
      <c r="N17" s="2">
        <v>1</v>
      </c>
      <c r="O17" s="26">
        <v>0.20588584590666414</v>
      </c>
      <c r="P17" s="2">
        <v>0.20588584590666414</v>
      </c>
      <c r="Q17" s="2">
        <v>0.10773592051170958</v>
      </c>
      <c r="R17" s="2">
        <v>0.74296713746799359</v>
      </c>
    </row>
    <row r="18" spans="1:21" x14ac:dyDescent="0.3">
      <c r="A18">
        <v>208.76122909373001</v>
      </c>
      <c r="B18">
        <v>195.99639945156301</v>
      </c>
      <c r="C18">
        <f t="shared" si="0"/>
        <v>4.5020098040019771</v>
      </c>
      <c r="D18">
        <v>-1.2810121758473372</v>
      </c>
      <c r="E18">
        <f t="shared" si="2"/>
        <v>1.640992194669129</v>
      </c>
      <c r="I18">
        <f t="shared" si="1"/>
        <v>537.70987744273646</v>
      </c>
      <c r="M18" s="2" t="s">
        <v>29</v>
      </c>
      <c r="N18" s="2">
        <v>298</v>
      </c>
      <c r="O18" s="27">
        <v>569.48492005985588</v>
      </c>
      <c r="P18" s="2">
        <v>1.9110232216773688</v>
      </c>
      <c r="Q18" s="2"/>
      <c r="R18" s="2"/>
    </row>
    <row r="19" spans="1:21" ht="15" thickBot="1" x14ac:dyDescent="0.35">
      <c r="A19">
        <v>209.63492312449199</v>
      </c>
      <c r="B19">
        <v>196.82966445347799</v>
      </c>
      <c r="C19">
        <f t="shared" si="0"/>
        <v>3.2984954273535481</v>
      </c>
      <c r="D19">
        <v>-1.0964983503800738</v>
      </c>
      <c r="E19">
        <f t="shared" si="2"/>
        <v>1.2023086323862231</v>
      </c>
      <c r="I19">
        <f t="shared" si="1"/>
        <v>539.99591342763597</v>
      </c>
      <c r="M19" s="3" t="s">
        <v>30</v>
      </c>
      <c r="N19" s="3">
        <v>299</v>
      </c>
      <c r="O19" s="3">
        <v>569.69080590576255</v>
      </c>
      <c r="P19" s="3"/>
      <c r="Q19" s="3"/>
      <c r="R19" s="3"/>
    </row>
    <row r="20" spans="1:21" ht="15" thickBot="1" x14ac:dyDescent="0.35">
      <c r="A20">
        <v>207.75845248560199</v>
      </c>
      <c r="B20">
        <v>194.33766859784001</v>
      </c>
      <c r="C20">
        <f t="shared" si="0"/>
        <v>2.2812573409401851</v>
      </c>
      <c r="D20">
        <v>-0.91187892616261479</v>
      </c>
      <c r="E20">
        <f t="shared" si="2"/>
        <v>0.83152317597948344</v>
      </c>
      <c r="I20">
        <f t="shared" si="1"/>
        <v>533.1592021927745</v>
      </c>
    </row>
    <row r="21" spans="1:21" x14ac:dyDescent="0.3">
      <c r="A21">
        <v>210.23746726328099</v>
      </c>
      <c r="B21">
        <v>195.74844141557301</v>
      </c>
      <c r="C21">
        <f t="shared" si="0"/>
        <v>0.43963144784603597</v>
      </c>
      <c r="D21">
        <v>0.400308134145547</v>
      </c>
      <c r="E21">
        <f t="shared" si="2"/>
        <v>0.16024660226308926</v>
      </c>
      <c r="I21">
        <f t="shared" si="1"/>
        <v>537.02961247095016</v>
      </c>
      <c r="M21" s="4"/>
      <c r="N21" s="4" t="s">
        <v>37</v>
      </c>
      <c r="O21" s="4" t="s">
        <v>25</v>
      </c>
      <c r="P21" s="4" t="s">
        <v>38</v>
      </c>
      <c r="Q21" s="4" t="s">
        <v>39</v>
      </c>
      <c r="R21" s="4" t="s">
        <v>40</v>
      </c>
      <c r="S21" s="4" t="s">
        <v>41</v>
      </c>
      <c r="T21" s="4" t="s">
        <v>42</v>
      </c>
      <c r="U21" s="4" t="s">
        <v>43</v>
      </c>
    </row>
    <row r="22" spans="1:21" x14ac:dyDescent="0.3">
      <c r="A22">
        <v>209.21472875331401</v>
      </c>
      <c r="B22">
        <v>195.71021750660501</v>
      </c>
      <c r="C22">
        <f t="shared" si="0"/>
        <v>0.95764468380811618</v>
      </c>
      <c r="D22">
        <v>-0.59081598979872751</v>
      </c>
      <c r="E22">
        <f t="shared" si="2"/>
        <v>0.34906353380185007</v>
      </c>
      <c r="I22">
        <f t="shared" si="1"/>
        <v>536.92474639451166</v>
      </c>
      <c r="M22" s="2" t="s">
        <v>31</v>
      </c>
      <c r="N22" s="2">
        <v>5.9484041536716381</v>
      </c>
      <c r="O22" s="2">
        <v>15.076168589328452</v>
      </c>
      <c r="P22" s="2">
        <v>0.39455675481648367</v>
      </c>
      <c r="Q22" s="2">
        <v>0.69345226004754057</v>
      </c>
      <c r="R22" s="2">
        <v>-23.720839914740242</v>
      </c>
      <c r="S22" s="2">
        <v>35.617648222083517</v>
      </c>
      <c r="T22" s="2">
        <v>-23.720839914740242</v>
      </c>
      <c r="U22" s="2">
        <v>35.617648222083517</v>
      </c>
    </row>
    <row r="23" spans="1:21" ht="15" thickBot="1" x14ac:dyDescent="0.35">
      <c r="A23">
        <v>210.532925320461</v>
      </c>
      <c r="B23">
        <v>196.781004490112</v>
      </c>
      <c r="C23">
        <f t="shared" si="0"/>
        <v>6.8705082091131714E-2</v>
      </c>
      <c r="D23">
        <v>-0.158250274090733</v>
      </c>
      <c r="E23">
        <f t="shared" si="2"/>
        <v>2.5043149249792122E-2</v>
      </c>
      <c r="I23">
        <f t="shared" si="1"/>
        <v>539.86241636844966</v>
      </c>
      <c r="M23" s="3" t="s">
        <v>215</v>
      </c>
      <c r="N23" s="3">
        <v>-9.2046636237977601E-3</v>
      </c>
      <c r="O23" s="3">
        <v>2.8043205783365985E-2</v>
      </c>
      <c r="P23" s="3">
        <v>-0.32823150444724003</v>
      </c>
      <c r="Q23" s="3">
        <v>0.74296713746800624</v>
      </c>
      <c r="R23" s="3">
        <v>-6.4392472908202047E-2</v>
      </c>
      <c r="S23" s="3">
        <v>4.5983145660606531E-2</v>
      </c>
      <c r="T23" s="3">
        <v>-6.4392472908202047E-2</v>
      </c>
      <c r="U23" s="3">
        <v>4.5983145660606531E-2</v>
      </c>
    </row>
    <row r="24" spans="1:21" x14ac:dyDescent="0.3">
      <c r="A24">
        <v>208.824478945512</v>
      </c>
      <c r="B24">
        <v>194.938630570377</v>
      </c>
      <c r="C24">
        <f t="shared" si="0"/>
        <v>0.3225753572944195</v>
      </c>
      <c r="D24">
        <v>-0.34289853761711697</v>
      </c>
      <c r="E24">
        <f t="shared" si="2"/>
        <v>0.11757940709995739</v>
      </c>
      <c r="I24">
        <f t="shared" si="1"/>
        <v>534.8079222177588</v>
      </c>
    </row>
    <row r="25" spans="1:21" x14ac:dyDescent="0.3">
      <c r="A25">
        <v>209.305151663918</v>
      </c>
      <c r="B25">
        <v>195.839621476606</v>
      </c>
      <c r="C25">
        <f t="shared" si="0"/>
        <v>1.012230884960279</v>
      </c>
      <c r="D25">
        <v>-0.60742104077513659</v>
      </c>
      <c r="E25">
        <f t="shared" si="2"/>
        <v>0.36896032077635016</v>
      </c>
      <c r="I25">
        <f t="shared" si="1"/>
        <v>537.27976206339406</v>
      </c>
    </row>
    <row r="26" spans="1:21" x14ac:dyDescent="0.3">
      <c r="A26">
        <v>210.714480575571</v>
      </c>
      <c r="B26">
        <v>195.547602431634</v>
      </c>
      <c r="C26">
        <f t="shared" si="0"/>
        <v>2.9869528382596324</v>
      </c>
      <c r="D26">
        <v>1.0434321697518953</v>
      </c>
      <c r="E26">
        <f t="shared" si="2"/>
        <v>1.0887506928731481</v>
      </c>
      <c r="I26">
        <f t="shared" si="1"/>
        <v>536.47861711725102</v>
      </c>
    </row>
    <row r="27" spans="1:21" x14ac:dyDescent="0.3">
      <c r="A27">
        <v>208.25869655229801</v>
      </c>
      <c r="B27">
        <v>194.79759318469499</v>
      </c>
      <c r="C27">
        <f t="shared" si="0"/>
        <v>1.7210141974297821</v>
      </c>
      <c r="D27">
        <v>-0.79203115651537814</v>
      </c>
      <c r="E27">
        <f t="shared" si="2"/>
        <v>0.62731335289108747</v>
      </c>
      <c r="I27">
        <f t="shared" si="1"/>
        <v>534.42099064359661</v>
      </c>
      <c r="M27" t="s">
        <v>69</v>
      </c>
    </row>
    <row r="28" spans="1:21" ht="15" thickBot="1" x14ac:dyDescent="0.35">
      <c r="A28">
        <v>211.79926603940399</v>
      </c>
      <c r="B28">
        <v>197.404464263112</v>
      </c>
      <c r="C28">
        <f t="shared" si="0"/>
        <v>0.96290618831592434</v>
      </c>
      <c r="D28">
        <v>0.5924368012194634</v>
      </c>
      <c r="E28">
        <f t="shared" si="2"/>
        <v>0.35098136343914998</v>
      </c>
      <c r="I28">
        <f t="shared" si="1"/>
        <v>541.57285839222345</v>
      </c>
    </row>
    <row r="29" spans="1:21" x14ac:dyDescent="0.3">
      <c r="A29">
        <v>209.36475352672099</v>
      </c>
      <c r="B29">
        <v>195.15532552237599</v>
      </c>
      <c r="C29">
        <f t="shared" si="0"/>
        <v>9.0386985787984178E-4</v>
      </c>
      <c r="D29">
        <v>1.8151101752522436E-2</v>
      </c>
      <c r="E29">
        <f t="shared" si="2"/>
        <v>3.2946249483042304E-4</v>
      </c>
      <c r="I29">
        <f t="shared" si="1"/>
        <v>535.40241791465871</v>
      </c>
      <c r="M29" s="4" t="s">
        <v>70</v>
      </c>
      <c r="N29" s="4" t="s">
        <v>236</v>
      </c>
      <c r="O29" s="4" t="s">
        <v>72</v>
      </c>
      <c r="P29" s="10" t="s">
        <v>169</v>
      </c>
      <c r="Q29" s="29" t="s">
        <v>258</v>
      </c>
    </row>
    <row r="30" spans="1:21" x14ac:dyDescent="0.3">
      <c r="A30">
        <v>210.52065967279501</v>
      </c>
      <c r="B30">
        <v>197.237732682277</v>
      </c>
      <c r="C30">
        <f t="shared" si="0"/>
        <v>0.82468208625254824</v>
      </c>
      <c r="D30">
        <v>-0.54826853169086576</v>
      </c>
      <c r="E30">
        <f t="shared" si="2"/>
        <v>0.30059838284245788</v>
      </c>
      <c r="I30">
        <f t="shared" si="1"/>
        <v>541.115435612277</v>
      </c>
      <c r="M30" s="2">
        <v>1</v>
      </c>
      <c r="N30" s="2">
        <v>1.0529502698554287</v>
      </c>
      <c r="O30" s="2">
        <v>-0.26915441063176204</v>
      </c>
      <c r="P30">
        <f>O30^2</f>
        <v>7.2444096762531177E-2</v>
      </c>
      <c r="Q30" s="19">
        <f>SUM(P30:P329)</f>
        <v>569.48492005985611</v>
      </c>
    </row>
    <row r="31" spans="1:21" x14ac:dyDescent="0.3">
      <c r="A31">
        <v>210.436263790868</v>
      </c>
      <c r="B31">
        <v>196.241685164438</v>
      </c>
      <c r="C31">
        <f t="shared" si="0"/>
        <v>0.10024237049495445</v>
      </c>
      <c r="D31">
        <v>0.19115061671462286</v>
      </c>
      <c r="E31">
        <f t="shared" si="2"/>
        <v>3.6538558270380654E-2</v>
      </c>
      <c r="I31">
        <f t="shared" si="1"/>
        <v>538.38281098119694</v>
      </c>
      <c r="M31" s="2">
        <v>2</v>
      </c>
      <c r="N31" s="2">
        <v>1.022422395018971</v>
      </c>
      <c r="O31" s="2">
        <v>0.1942343711223713</v>
      </c>
      <c r="P31">
        <f t="shared" ref="P31:P94" si="3">O31^2</f>
        <v>3.7726990925303065E-2</v>
      </c>
    </row>
    <row r="32" spans="1:21" x14ac:dyDescent="0.3">
      <c r="A32">
        <v>211.16852339526</v>
      </c>
      <c r="B32">
        <v>196.87863578024599</v>
      </c>
      <c r="C32">
        <f t="shared" si="0"/>
        <v>0.43152115497229165</v>
      </c>
      <c r="D32">
        <v>0.3965985163592336</v>
      </c>
      <c r="E32">
        <f t="shared" si="2"/>
        <v>0.15729038317834529</v>
      </c>
      <c r="I32">
        <f t="shared" si="1"/>
        <v>540.13026470239572</v>
      </c>
      <c r="M32" s="2">
        <v>3</v>
      </c>
      <c r="N32" s="2">
        <v>1.0117542052124859</v>
      </c>
      <c r="O32" s="2">
        <v>-0.40485514362143027</v>
      </c>
      <c r="P32">
        <f t="shared" si="3"/>
        <v>0.16390768731672892</v>
      </c>
    </row>
    <row r="33" spans="1:16" x14ac:dyDescent="0.3">
      <c r="A33">
        <v>210.80090256254101</v>
      </c>
      <c r="B33">
        <v>196.29217171185201</v>
      </c>
      <c r="C33">
        <f t="shared" si="0"/>
        <v>0.72490573100915823</v>
      </c>
      <c r="D33">
        <v>0.51403276950713916</v>
      </c>
      <c r="E33">
        <f t="shared" si="2"/>
        <v>0.26422968812717967</v>
      </c>
      <c r="I33">
        <f t="shared" si="1"/>
        <v>538.52131921552404</v>
      </c>
      <c r="M33" s="2">
        <v>4</v>
      </c>
      <c r="N33" s="2">
        <v>1.0331549518599239</v>
      </c>
      <c r="O33" s="2">
        <v>0.33464587924735656</v>
      </c>
      <c r="P33">
        <f t="shared" si="3"/>
        <v>0.11198786449723634</v>
      </c>
    </row>
    <row r="34" spans="1:16" x14ac:dyDescent="0.3">
      <c r="A34">
        <v>209.75994781711</v>
      </c>
      <c r="B34">
        <v>195.27137564442901</v>
      </c>
      <c r="C34">
        <f t="shared" si="0"/>
        <v>0.27631870018042032</v>
      </c>
      <c r="D34">
        <v>0.31736218540996219</v>
      </c>
      <c r="E34">
        <f t="shared" si="2"/>
        <v>0.10071875672818723</v>
      </c>
      <c r="I34">
        <f t="shared" si="1"/>
        <v>535.72079772714994</v>
      </c>
      <c r="M34" s="2">
        <v>5</v>
      </c>
      <c r="N34" s="2">
        <v>1.043377430576145</v>
      </c>
      <c r="O34" s="2">
        <v>6.319978351080545</v>
      </c>
      <c r="P34">
        <f t="shared" si="3"/>
        <v>39.942126358126764</v>
      </c>
    </row>
    <row r="35" spans="1:16" x14ac:dyDescent="0.3">
      <c r="A35">
        <v>208.89887665039299</v>
      </c>
      <c r="B35">
        <v>195.29183460518701</v>
      </c>
      <c r="C35">
        <f t="shared" si="0"/>
        <v>0.86228929385447706</v>
      </c>
      <c r="D35">
        <v>-0.56063026174351194</v>
      </c>
      <c r="E35">
        <f t="shared" si="2"/>
        <v>0.31430629038259872</v>
      </c>
      <c r="I35">
        <f t="shared" si="1"/>
        <v>535.77692623416624</v>
      </c>
      <c r="M35" s="2">
        <v>6</v>
      </c>
      <c r="N35" s="2">
        <v>1.0552691170231521</v>
      </c>
      <c r="O35" s="2">
        <v>-0.98615378394336251</v>
      </c>
      <c r="P35">
        <f t="shared" si="3"/>
        <v>0.97249928558581211</v>
      </c>
    </row>
    <row r="36" spans="1:16" x14ac:dyDescent="0.3">
      <c r="A36">
        <v>210.031539776751</v>
      </c>
      <c r="B36">
        <v>195.65920665786001</v>
      </c>
      <c r="C36">
        <f t="shared" si="0"/>
        <v>0.19731942420440352</v>
      </c>
      <c r="D36">
        <v>0.26818529379505662</v>
      </c>
      <c r="E36">
        <f t="shared" si="2"/>
        <v>7.1923351807940836E-2</v>
      </c>
      <c r="I36">
        <f t="shared" si="1"/>
        <v>536.78479975618734</v>
      </c>
      <c r="M36" s="2">
        <v>7</v>
      </c>
      <c r="N36" s="2">
        <v>0.98788523434054021</v>
      </c>
      <c r="O36" s="2">
        <v>-0.30401525969258647</v>
      </c>
      <c r="P36">
        <f t="shared" si="3"/>
        <v>9.2425278125950791E-2</v>
      </c>
    </row>
    <row r="37" spans="1:16" x14ac:dyDescent="0.3">
      <c r="A37">
        <v>209.88677269819101</v>
      </c>
      <c r="B37">
        <v>195.96737450120199</v>
      </c>
      <c r="C37">
        <f t="shared" si="0"/>
        <v>4.7413681503934643E-2</v>
      </c>
      <c r="D37">
        <v>-0.13146249744525562</v>
      </c>
      <c r="E37">
        <f t="shared" si="2"/>
        <v>1.7282388234543842E-2</v>
      </c>
      <c r="I37">
        <f t="shared" si="1"/>
        <v>537.63024841615697</v>
      </c>
      <c r="M37" s="2">
        <v>8</v>
      </c>
      <c r="N37" s="2">
        <v>0.99948255185335366</v>
      </c>
      <c r="O37" s="2">
        <v>1.7205901009177098</v>
      </c>
      <c r="P37">
        <f t="shared" si="3"/>
        <v>2.9604302953760149</v>
      </c>
    </row>
    <row r="38" spans="1:16" x14ac:dyDescent="0.3">
      <c r="A38">
        <v>210.018054169039</v>
      </c>
      <c r="B38">
        <v>196.113898190236</v>
      </c>
      <c r="C38">
        <f t="shared" si="0"/>
        <v>4.041210054644908E-2</v>
      </c>
      <c r="D38">
        <v>-0.12136843499308725</v>
      </c>
      <c r="E38">
        <f t="shared" si="2"/>
        <v>1.4730297012671246E-2</v>
      </c>
      <c r="I38">
        <f t="shared" si="1"/>
        <v>538.03223148877157</v>
      </c>
      <c r="M38" s="2">
        <v>9</v>
      </c>
      <c r="N38" s="2">
        <v>1.0102409702057527</v>
      </c>
      <c r="O38" s="2">
        <v>-0.5646995719513459</v>
      </c>
      <c r="P38">
        <f t="shared" si="3"/>
        <v>0.3188856065620333</v>
      </c>
    </row>
    <row r="39" spans="1:16" x14ac:dyDescent="0.3">
      <c r="A39">
        <v>209.699536180146</v>
      </c>
      <c r="B39">
        <v>195.93914253405899</v>
      </c>
      <c r="C39">
        <f t="shared" si="0"/>
        <v>0.2393152410923263</v>
      </c>
      <c r="D39">
        <v>-0.29534880533293517</v>
      </c>
      <c r="E39">
        <f t="shared" si="2"/>
        <v>8.7230916811592035E-2</v>
      </c>
      <c r="I39">
        <f t="shared" si="1"/>
        <v>537.55279491377166</v>
      </c>
      <c r="M39" s="2">
        <v>10</v>
      </c>
      <c r="N39" s="2">
        <v>0.99353694987899566</v>
      </c>
      <c r="O39" s="2">
        <v>2.2927324804396068</v>
      </c>
      <c r="P39">
        <f t="shared" si="3"/>
        <v>5.2566222268627518</v>
      </c>
    </row>
    <row r="40" spans="1:16" x14ac:dyDescent="0.3">
      <c r="A40">
        <v>208.81436121834699</v>
      </c>
      <c r="B40">
        <v>194.93853929334901</v>
      </c>
      <c r="C40">
        <f t="shared" si="0"/>
        <v>0.34174611112054476</v>
      </c>
      <c r="D40">
        <v>-0.35294077100672894</v>
      </c>
      <c r="E40">
        <f t="shared" si="2"/>
        <v>0.12456718783882427</v>
      </c>
      <c r="I40">
        <f t="shared" si="1"/>
        <v>534.80767180214059</v>
      </c>
      <c r="M40" s="2">
        <v>11</v>
      </c>
      <c r="N40" s="2">
        <v>1.0076625719423733</v>
      </c>
      <c r="O40" s="2">
        <v>-0.93764421857295843</v>
      </c>
      <c r="P40">
        <f t="shared" si="3"/>
        <v>0.87917668062329379</v>
      </c>
    </row>
    <row r="41" spans="1:16" x14ac:dyDescent="0.3">
      <c r="A41">
        <v>208.95946918548501</v>
      </c>
      <c r="B41">
        <v>194.69167616349699</v>
      </c>
      <c r="C41">
        <f t="shared" si="0"/>
        <v>3.6674988686159108E-5</v>
      </c>
      <c r="D41">
        <v>-3.6562428465742869E-3</v>
      </c>
      <c r="E41">
        <f t="shared" si="2"/>
        <v>1.3368111753125645E-5</v>
      </c>
      <c r="I41">
        <f t="shared" si="1"/>
        <v>534.13041067046015</v>
      </c>
      <c r="M41" s="2">
        <v>12</v>
      </c>
      <c r="N41" s="2">
        <v>1.0033153145360671</v>
      </c>
      <c r="O41" s="2">
        <v>-1.0033121452797342</v>
      </c>
      <c r="P41">
        <f t="shared" si="3"/>
        <v>1.0066352608658224</v>
      </c>
    </row>
    <row r="42" spans="1:16" x14ac:dyDescent="0.3">
      <c r="A42">
        <v>209.82029306660499</v>
      </c>
      <c r="B42">
        <v>195.32180440866799</v>
      </c>
      <c r="C42">
        <f t="shared" si="0"/>
        <v>0.30972401203178562</v>
      </c>
      <c r="D42">
        <v>0.33599860756780231</v>
      </c>
      <c r="E42">
        <f t="shared" si="2"/>
        <v>0.11289506428750203</v>
      </c>
      <c r="I42">
        <f t="shared" si="1"/>
        <v>535.85914743517731</v>
      </c>
      <c r="M42" s="2">
        <v>13</v>
      </c>
      <c r="N42" s="2">
        <v>0.98588432938436377</v>
      </c>
      <c r="O42" s="2">
        <v>-6.2735796985551651E-2</v>
      </c>
      <c r="P42">
        <f t="shared" si="3"/>
        <v>3.9357802234123518E-3</v>
      </c>
    </row>
    <row r="43" spans="1:16" x14ac:dyDescent="0.3">
      <c r="A43">
        <v>209.95831664696101</v>
      </c>
      <c r="B43">
        <v>196.43259481647399</v>
      </c>
      <c r="C43">
        <f t="shared" si="0"/>
        <v>0.54253047348051719</v>
      </c>
      <c r="D43">
        <v>-0.44469485831217526</v>
      </c>
      <c r="E43">
        <f t="shared" si="2"/>
        <v>0.19775351700928562</v>
      </c>
      <c r="I43">
        <f t="shared" si="1"/>
        <v>538.90656552916903</v>
      </c>
      <c r="M43" s="2">
        <v>14</v>
      </c>
      <c r="N43" s="2">
        <v>1.0164536531363417</v>
      </c>
      <c r="O43" s="2">
        <v>1.487628399431514</v>
      </c>
      <c r="P43">
        <f t="shared" si="3"/>
        <v>2.2130382547951681</v>
      </c>
    </row>
    <row r="44" spans="1:16" x14ac:dyDescent="0.3">
      <c r="A44">
        <v>210.69390866478199</v>
      </c>
      <c r="B44">
        <v>196.75892403604101</v>
      </c>
      <c r="C44">
        <f t="shared" si="0"/>
        <v>1.2093466061757667E-3</v>
      </c>
      <c r="D44">
        <v>2.0995461947990179E-2</v>
      </c>
      <c r="E44">
        <f t="shared" si="2"/>
        <v>4.408094224095036E-4</v>
      </c>
      <c r="I44">
        <f t="shared" si="1"/>
        <v>539.80183934619004</v>
      </c>
      <c r="M44" s="2">
        <v>15</v>
      </c>
      <c r="N44" s="2">
        <v>1.0195378174521279</v>
      </c>
      <c r="O44" s="2">
        <v>-0.88860928056388422</v>
      </c>
      <c r="P44">
        <f t="shared" si="3"/>
        <v>0.78962645350426386</v>
      </c>
    </row>
    <row r="45" spans="1:16" x14ac:dyDescent="0.3">
      <c r="A45">
        <v>211.05053335398</v>
      </c>
      <c r="B45">
        <v>195.95016259469</v>
      </c>
      <c r="C45">
        <f t="shared" si="0"/>
        <v>3.0047371246967045</v>
      </c>
      <c r="D45">
        <v>1.0465338519540239</v>
      </c>
      <c r="E45">
        <f t="shared" si="2"/>
        <v>1.095233103285727</v>
      </c>
      <c r="I45">
        <f t="shared" si="1"/>
        <v>537.58302809901329</v>
      </c>
      <c r="M45" s="2">
        <v>16</v>
      </c>
      <c r="N45" s="2">
        <v>1.0153895164286757</v>
      </c>
      <c r="O45" s="2">
        <v>-0.79391561901184038</v>
      </c>
      <c r="P45">
        <f t="shared" si="3"/>
        <v>0.63030201011095366</v>
      </c>
    </row>
    <row r="46" spans="1:16" x14ac:dyDescent="0.3">
      <c r="A46">
        <v>209.18025925366399</v>
      </c>
      <c r="B46">
        <v>194.534250637615</v>
      </c>
      <c r="C46">
        <f t="shared" si="0"/>
        <v>0.33098205092869548</v>
      </c>
      <c r="D46">
        <v>0.34733796926818172</v>
      </c>
      <c r="E46">
        <f t="shared" si="2"/>
        <v>0.12064366489534435</v>
      </c>
      <c r="I46">
        <f t="shared" si="1"/>
        <v>533.69851875578604</v>
      </c>
      <c r="M46" s="2">
        <v>17</v>
      </c>
      <c r="N46" s="2">
        <v>0.99896560461773021</v>
      </c>
      <c r="O46" s="2">
        <v>3.5030441993842469</v>
      </c>
      <c r="P46">
        <f t="shared" si="3"/>
        <v>12.27131866283962</v>
      </c>
    </row>
    <row r="47" spans="1:16" x14ac:dyDescent="0.3">
      <c r="A47">
        <v>209.800039007755</v>
      </c>
      <c r="B47">
        <v>195.494337042339</v>
      </c>
      <c r="C47">
        <f t="shared" si="0"/>
        <v>8.2152507854074172E-2</v>
      </c>
      <c r="D47">
        <v>0.17304555665626253</v>
      </c>
      <c r="E47">
        <f t="shared" si="2"/>
        <v>2.9944764678475767E-2</v>
      </c>
      <c r="I47">
        <f t="shared" si="1"/>
        <v>536.33248521875748</v>
      </c>
      <c r="M47" s="2">
        <v>18</v>
      </c>
      <c r="N47" s="2">
        <v>0.9779234123448326</v>
      </c>
      <c r="O47" s="2">
        <v>2.3205720150087155</v>
      </c>
      <c r="P47">
        <f t="shared" si="3"/>
        <v>5.38505447684161</v>
      </c>
    </row>
    <row r="48" spans="1:16" x14ac:dyDescent="0.3">
      <c r="A48">
        <v>212.254742806032</v>
      </c>
      <c r="B48">
        <v>198.102811822034</v>
      </c>
      <c r="C48">
        <f t="shared" si="0"/>
        <v>0.60686131800850551</v>
      </c>
      <c r="D48">
        <v>0.47032142978952152</v>
      </c>
      <c r="E48">
        <f t="shared" si="2"/>
        <v>0.2212022473192598</v>
      </c>
      <c r="I48">
        <f t="shared" si="1"/>
        <v>543.48875267074663</v>
      </c>
      <c r="M48" s="2">
        <v>19</v>
      </c>
      <c r="N48" s="2">
        <v>1.0408530395547722</v>
      </c>
      <c r="O48" s="2">
        <v>1.2404043013854129</v>
      </c>
      <c r="P48">
        <f t="shared" si="3"/>
        <v>1.5386028308954343</v>
      </c>
    </row>
    <row r="49" spans="1:16" x14ac:dyDescent="0.3">
      <c r="A49">
        <v>210.16324325756801</v>
      </c>
      <c r="B49">
        <v>195.38895598768701</v>
      </c>
      <c r="C49">
        <f t="shared" si="0"/>
        <v>1.0662174219355725</v>
      </c>
      <c r="D49">
        <v>0.62340879756132495</v>
      </c>
      <c r="E49">
        <f t="shared" si="2"/>
        <v>0.38863852887685701</v>
      </c>
      <c r="I49">
        <f t="shared" si="1"/>
        <v>536.0433756527641</v>
      </c>
      <c r="M49" s="2">
        <v>20</v>
      </c>
      <c r="N49" s="2">
        <v>1.005227214858075</v>
      </c>
      <c r="O49" s="2">
        <v>-0.56559576701203906</v>
      </c>
      <c r="P49">
        <f t="shared" si="3"/>
        <v>0.31989857166193675</v>
      </c>
    </row>
    <row r="50" spans="1:16" x14ac:dyDescent="0.3">
      <c r="A50">
        <v>211.48186339709599</v>
      </c>
      <c r="B50">
        <v>197.13313474269401</v>
      </c>
      <c r="C50">
        <f t="shared" si="0"/>
        <v>0.68434931574030478</v>
      </c>
      <c r="D50">
        <v>0.49944648170728101</v>
      </c>
      <c r="E50">
        <f t="shared" si="2"/>
        <v>0.24944678808978138</v>
      </c>
      <c r="I50">
        <f t="shared" si="1"/>
        <v>540.82847449752535</v>
      </c>
      <c r="M50" s="2">
        <v>21</v>
      </c>
      <c r="N50" s="2">
        <v>1.006192471817239</v>
      </c>
      <c r="O50" s="2">
        <v>-4.854778800912285E-2</v>
      </c>
      <c r="P50">
        <f t="shared" si="3"/>
        <v>2.3568877205787323E-3</v>
      </c>
    </row>
    <row r="51" spans="1:16" x14ac:dyDescent="0.3">
      <c r="A51">
        <v>212.57666187731499</v>
      </c>
      <c r="B51">
        <v>198.33458843212199</v>
      </c>
      <c r="C51">
        <f t="shared" si="0"/>
        <v>0.98943289765460085</v>
      </c>
      <c r="D51">
        <v>0.60054176014872951</v>
      </c>
      <c r="E51">
        <f t="shared" si="2"/>
        <v>0.36065040568253415</v>
      </c>
      <c r="I51">
        <f t="shared" si="1"/>
        <v>544.12462441611149</v>
      </c>
      <c r="M51" s="2">
        <v>22</v>
      </c>
      <c r="N51" s="2">
        <v>0.97915220786940882</v>
      </c>
      <c r="O51" s="2">
        <v>-0.91044712577827713</v>
      </c>
      <c r="P51">
        <f t="shared" si="3"/>
        <v>0.82891396883792601</v>
      </c>
    </row>
    <row r="52" spans="1:16" x14ac:dyDescent="0.3">
      <c r="A52">
        <v>210.175939187811</v>
      </c>
      <c r="B52">
        <v>195.82540202668301</v>
      </c>
      <c r="C52">
        <f t="shared" si="0"/>
        <v>0.2076667005054105</v>
      </c>
      <c r="D52">
        <v>0.27512716356716282</v>
      </c>
      <c r="E52">
        <f t="shared" si="2"/>
        <v>7.569495613251237E-2</v>
      </c>
      <c r="I52">
        <f t="shared" si="1"/>
        <v>537.24075145556253</v>
      </c>
      <c r="M52" s="2">
        <v>23</v>
      </c>
      <c r="N52" s="2">
        <v>1.0256771263149718</v>
      </c>
      <c r="O52" s="2">
        <v>-0.70310176902055233</v>
      </c>
      <c r="P52">
        <f t="shared" si="3"/>
        <v>0.49435209759983012</v>
      </c>
    </row>
    <row r="53" spans="1:16" x14ac:dyDescent="0.3">
      <c r="A53">
        <v>208.69687031557399</v>
      </c>
      <c r="B53">
        <v>195.33175461589499</v>
      </c>
      <c r="C53">
        <f t="shared" si="0"/>
        <v>1.7367935799330629</v>
      </c>
      <c r="D53">
        <v>-0.7956538013075658</v>
      </c>
      <c r="E53">
        <f t="shared" si="2"/>
        <v>0.63306497153517938</v>
      </c>
      <c r="I53">
        <f t="shared" si="1"/>
        <v>535.88644551169057</v>
      </c>
      <c r="M53" s="2">
        <v>24</v>
      </c>
      <c r="N53" s="2">
        <v>1.0029246720039993</v>
      </c>
      <c r="O53" s="2">
        <v>9.306212956279758E-3</v>
      </c>
      <c r="P53">
        <f t="shared" si="3"/>
        <v>8.6605599587629236E-5</v>
      </c>
    </row>
    <row r="54" spans="1:16" x14ac:dyDescent="0.3">
      <c r="A54">
        <v>210.41304877932001</v>
      </c>
      <c r="B54">
        <v>195.97722485588599</v>
      </c>
      <c r="C54">
        <f t="shared" si="0"/>
        <v>0.41017864236863844</v>
      </c>
      <c r="D54">
        <v>0.38666651228658111</v>
      </c>
      <c r="E54">
        <f t="shared" si="2"/>
        <v>0.14951099172386878</v>
      </c>
      <c r="I54">
        <f t="shared" si="1"/>
        <v>537.65727255039985</v>
      </c>
      <c r="M54" s="2">
        <v>25</v>
      </c>
      <c r="N54" s="2">
        <v>1.0102989417471511</v>
      </c>
      <c r="O54" s="2">
        <v>1.9766538965124814</v>
      </c>
      <c r="P54">
        <f t="shared" si="3"/>
        <v>3.9071606265979755</v>
      </c>
    </row>
    <row r="55" spans="1:16" x14ac:dyDescent="0.3">
      <c r="A55">
        <v>210.55667784110199</v>
      </c>
      <c r="B55">
        <v>196.12394814370501</v>
      </c>
      <c r="C55">
        <f t="shared" si="0"/>
        <v>0.45880236696333171</v>
      </c>
      <c r="D55">
        <v>0.40894308069820795</v>
      </c>
      <c r="E55">
        <f t="shared" si="2"/>
        <v>0.16723444325094103</v>
      </c>
      <c r="I55">
        <f t="shared" si="1"/>
        <v>538.05980321592187</v>
      </c>
      <c r="M55" s="2">
        <v>26</v>
      </c>
      <c r="N55" s="2">
        <v>1.0292387013005611</v>
      </c>
      <c r="O55" s="2">
        <v>0.69177549612922107</v>
      </c>
      <c r="P55">
        <f t="shared" si="3"/>
        <v>0.47855333704482994</v>
      </c>
    </row>
    <row r="56" spans="1:16" x14ac:dyDescent="0.3">
      <c r="A56">
        <v>208.43037967873701</v>
      </c>
      <c r="B56">
        <v>194.898653434175</v>
      </c>
      <c r="C56">
        <f t="shared" si="0"/>
        <v>1.3594492699747847</v>
      </c>
      <c r="D56">
        <v>-0.70393335206122742</v>
      </c>
      <c r="E56">
        <f t="shared" si="2"/>
        <v>0.49552216414415595</v>
      </c>
      <c r="I56">
        <f t="shared" si="1"/>
        <v>534.69824621826172</v>
      </c>
      <c r="M56" s="2">
        <v>27</v>
      </c>
      <c r="N56" s="2">
        <v>0.96340816439256383</v>
      </c>
      <c r="O56" s="2">
        <v>-5.0197607663948762E-4</v>
      </c>
      <c r="P56">
        <f t="shared" si="3"/>
        <v>2.5197998151837278E-7</v>
      </c>
    </row>
    <row r="57" spans="1:16" x14ac:dyDescent="0.3">
      <c r="A57">
        <v>211.330437840104</v>
      </c>
      <c r="B57">
        <v>197.085813275899</v>
      </c>
      <c r="C57">
        <f t="shared" si="0"/>
        <v>0.41122578252873293</v>
      </c>
      <c r="D57">
        <v>0.38715975585026285</v>
      </c>
      <c r="E57">
        <f t="shared" si="2"/>
        <v>0.14989267655003513</v>
      </c>
      <c r="I57">
        <f t="shared" si="1"/>
        <v>540.69864956103697</v>
      </c>
      <c r="M57" s="2">
        <v>28</v>
      </c>
      <c r="N57" s="2">
        <v>1.0202049933992132</v>
      </c>
      <c r="O57" s="2">
        <v>-1.0193011235413334</v>
      </c>
      <c r="P57">
        <f t="shared" si="3"/>
        <v>1.0389747804526246</v>
      </c>
    </row>
    <row r="58" spans="1:16" x14ac:dyDescent="0.3">
      <c r="A58">
        <v>208.929643532493</v>
      </c>
      <c r="B58">
        <v>195.22345884916101</v>
      </c>
      <c r="C58">
        <f t="shared" si="0"/>
        <v>0.61460048556070634</v>
      </c>
      <c r="D58">
        <v>-0.47331088137838151</v>
      </c>
      <c r="E58">
        <f t="shared" si="2"/>
        <v>0.22402319043118032</v>
      </c>
      <c r="I58">
        <f t="shared" si="1"/>
        <v>535.58933952596306</v>
      </c>
      <c r="M58" s="2">
        <v>29</v>
      </c>
      <c r="N58" s="2">
        <v>0.96761858721583316</v>
      </c>
      <c r="O58" s="2">
        <v>-0.14293650096328492</v>
      </c>
      <c r="P58">
        <f t="shared" si="3"/>
        <v>2.043084330762715E-2</v>
      </c>
    </row>
    <row r="59" spans="1:16" x14ac:dyDescent="0.3">
      <c r="A59">
        <v>210.874003348082</v>
      </c>
      <c r="B59">
        <v>196.350156976916</v>
      </c>
      <c r="C59">
        <f t="shared" si="0"/>
        <v>0.79755235119973977</v>
      </c>
      <c r="D59">
        <v>0.53917486628881761</v>
      </c>
      <c r="E59">
        <f t="shared" si="2"/>
        <v>0.29070953643756436</v>
      </c>
      <c r="I59">
        <f t="shared" si="1"/>
        <v>538.68039994281435</v>
      </c>
      <c r="M59" s="2">
        <v>30</v>
      </c>
      <c r="N59" s="2">
        <v>0.99277147775502961</v>
      </c>
      <c r="O59" s="2">
        <v>-0.89252910726007517</v>
      </c>
      <c r="P59">
        <f t="shared" si="3"/>
        <v>0.79660820730646675</v>
      </c>
    </row>
    <row r="60" spans="1:16" x14ac:dyDescent="0.3">
      <c r="A60">
        <v>209.16359691413501</v>
      </c>
      <c r="B60">
        <v>195.56809955010601</v>
      </c>
      <c r="C60">
        <f t="shared" si="0"/>
        <v>0.7544534728296749</v>
      </c>
      <c r="D60">
        <v>-0.52440433175780754</v>
      </c>
      <c r="E60">
        <f t="shared" si="2"/>
        <v>0.2749999031663527</v>
      </c>
      <c r="I60">
        <f t="shared" si="1"/>
        <v>536.53485030874003</v>
      </c>
      <c r="M60" s="2">
        <v>31</v>
      </c>
      <c r="N60" s="2">
        <v>0.97668675405324112</v>
      </c>
      <c r="O60" s="2">
        <v>-0.54516559908094941</v>
      </c>
      <c r="P60">
        <f t="shared" si="3"/>
        <v>0.2972055304212905</v>
      </c>
    </row>
    <row r="61" spans="1:16" x14ac:dyDescent="0.3">
      <c r="A61">
        <v>209.68045498797201</v>
      </c>
      <c r="B61">
        <v>195.41820228575199</v>
      </c>
      <c r="C61">
        <f t="shared" si="0"/>
        <v>3.7191185103036872E-2</v>
      </c>
      <c r="D61">
        <v>0.11643138086540716</v>
      </c>
      <c r="E61">
        <f t="shared" si="2"/>
        <v>1.3556266450225502E-2</v>
      </c>
      <c r="I61">
        <f t="shared" si="1"/>
        <v>536.12361193971731</v>
      </c>
      <c r="M61" s="2">
        <v>32</v>
      </c>
      <c r="N61" s="2">
        <v>0.99149655604892217</v>
      </c>
      <c r="O61" s="2">
        <v>-0.26659082503976395</v>
      </c>
      <c r="P61">
        <f t="shared" si="3"/>
        <v>7.1070667995382031E-2</v>
      </c>
    </row>
    <row r="62" spans="1:16" x14ac:dyDescent="0.3">
      <c r="A62">
        <v>209.37912679676899</v>
      </c>
      <c r="B62">
        <v>195.62043745270199</v>
      </c>
      <c r="C62">
        <f t="shared" si="0"/>
        <v>0.34024020428546192</v>
      </c>
      <c r="D62">
        <v>-0.35216229437463653</v>
      </c>
      <c r="E62">
        <f t="shared" si="2"/>
        <v>0.12401828157920816</v>
      </c>
      <c r="I62">
        <f t="shared" si="1"/>
        <v>536.67843767702459</v>
      </c>
      <c r="M62" s="2">
        <v>33</v>
      </c>
      <c r="N62" s="2">
        <v>1.0172744143206236</v>
      </c>
      <c r="O62" s="2">
        <v>-0.74095571414020323</v>
      </c>
      <c r="P62">
        <f t="shared" si="3"/>
        <v>0.54901537031701853</v>
      </c>
    </row>
    <row r="63" spans="1:16" x14ac:dyDescent="0.3">
      <c r="A63">
        <v>209.62435517913099</v>
      </c>
      <c r="B63">
        <v>195.19003853246099</v>
      </c>
      <c r="C63">
        <f t="shared" si="0"/>
        <v>0.17015539676828359</v>
      </c>
      <c r="D63">
        <v>0.24904217666099271</v>
      </c>
      <c r="E63">
        <f t="shared" si="2"/>
        <v>6.20220057560451E-2</v>
      </c>
      <c r="I63">
        <f t="shared" si="1"/>
        <v>535.4976519518691</v>
      </c>
      <c r="M63" s="2">
        <v>34</v>
      </c>
      <c r="N63" s="2">
        <v>1.0167577702938324</v>
      </c>
      <c r="O63" s="2">
        <v>-0.15446847643935535</v>
      </c>
      <c r="P63">
        <f t="shared" si="3"/>
        <v>2.3860510213495681E-2</v>
      </c>
    </row>
    <row r="64" spans="1:16" x14ac:dyDescent="0.3">
      <c r="A64">
        <v>210.18112049981701</v>
      </c>
      <c r="B64">
        <v>195.68187993786501</v>
      </c>
      <c r="C64">
        <f t="shared" si="0"/>
        <v>0.43679200744386809</v>
      </c>
      <c r="D64">
        <v>0.39901330825978221</v>
      </c>
      <c r="E64">
        <f t="shared" si="2"/>
        <v>0.15921162016841597</v>
      </c>
      <c r="I64">
        <f t="shared" si="1"/>
        <v>536.84700317750946</v>
      </c>
      <c r="M64" s="2">
        <v>35</v>
      </c>
      <c r="N64" s="2">
        <v>1.0074806335482958</v>
      </c>
      <c r="O64" s="2">
        <v>-0.81016120934389224</v>
      </c>
      <c r="P64">
        <f t="shared" si="3"/>
        <v>0.65636118512555797</v>
      </c>
    </row>
    <row r="65" spans="1:16" x14ac:dyDescent="0.3">
      <c r="A65">
        <v>209.372498955971</v>
      </c>
      <c r="B65">
        <v>196.10010072941699</v>
      </c>
      <c r="C65">
        <f t="shared" si="0"/>
        <v>1.565967126321671</v>
      </c>
      <c r="D65">
        <v>-0.75551198807545461</v>
      </c>
      <c r="E65">
        <f t="shared" si="2"/>
        <v>0.57079836412572582</v>
      </c>
      <c r="I65">
        <f t="shared" si="1"/>
        <v>537.99437859460227</v>
      </c>
      <c r="M65" s="2">
        <v>36</v>
      </c>
      <c r="N65" s="2">
        <v>0.99969856302208449</v>
      </c>
      <c r="O65" s="2">
        <v>-0.95228488151814983</v>
      </c>
      <c r="P65">
        <f t="shared" si="3"/>
        <v>0.90684649556803665</v>
      </c>
    </row>
    <row r="66" spans="1:16" x14ac:dyDescent="0.3">
      <c r="A66">
        <v>211.447684248413</v>
      </c>
      <c r="B66">
        <v>196.38964388635799</v>
      </c>
      <c r="C66">
        <f t="shared" ref="C66:C129" si="4">E66/$O$2</f>
        <v>3.201147400245119</v>
      </c>
      <c r="D66">
        <v>1.0801967730305648</v>
      </c>
      <c r="E66">
        <f t="shared" si="2"/>
        <v>1.1668250684656456</v>
      </c>
      <c r="I66">
        <f t="shared" ref="I66:I129" si="5">B66/$O$2</f>
        <v>538.788731020814</v>
      </c>
      <c r="M66" s="2">
        <v>37</v>
      </c>
      <c r="N66" s="2">
        <v>0.99599844405620708</v>
      </c>
      <c r="O66" s="2">
        <v>-0.95558634350975802</v>
      </c>
      <c r="P66">
        <f t="shared" si="3"/>
        <v>0.91314525990234929</v>
      </c>
    </row>
    <row r="67" spans="1:16" x14ac:dyDescent="0.3">
      <c r="A67">
        <v>209.30414634458199</v>
      </c>
      <c r="B67">
        <v>196.307015630178</v>
      </c>
      <c r="C67">
        <f t="shared" si="4"/>
        <v>2.7161054125058008</v>
      </c>
      <c r="D67">
        <v>-0.99500061676661744</v>
      </c>
      <c r="E67">
        <f t="shared" ref="E67:E130" si="6">D67^2</f>
        <v>0.99002622736594914</v>
      </c>
      <c r="I67">
        <f t="shared" si="5"/>
        <v>538.56204303252355</v>
      </c>
      <c r="M67" s="2">
        <v>38</v>
      </c>
      <c r="N67" s="2">
        <v>1.0004114964580264</v>
      </c>
      <c r="O67" s="2">
        <v>-0.76109625536570014</v>
      </c>
      <c r="P67">
        <f t="shared" si="3"/>
        <v>0.57926750993169107</v>
      </c>
    </row>
    <row r="68" spans="1:16" x14ac:dyDescent="0.3">
      <c r="A68">
        <v>210.740177833096</v>
      </c>
      <c r="B68">
        <v>195.26884842965501</v>
      </c>
      <c r="C68">
        <f t="shared" si="4"/>
        <v>4.6341961329617112</v>
      </c>
      <c r="D68">
        <v>1.2996824204652455</v>
      </c>
      <c r="E68">
        <f t="shared" si="6"/>
        <v>1.6891743940663992</v>
      </c>
      <c r="I68">
        <f t="shared" si="5"/>
        <v>535.71386439393461</v>
      </c>
      <c r="M68" s="2">
        <v>39</v>
      </c>
      <c r="N68" s="2">
        <v>1.0256794313065036</v>
      </c>
      <c r="O68" s="2">
        <v>-0.68393332018595887</v>
      </c>
      <c r="P68">
        <f t="shared" si="3"/>
        <v>0.46776478646058933</v>
      </c>
    </row>
    <row r="69" spans="1:16" x14ac:dyDescent="0.3">
      <c r="A69">
        <v>210.121604668061</v>
      </c>
      <c r="B69">
        <v>194.34833875010901</v>
      </c>
      <c r="C69">
        <f t="shared" si="4"/>
        <v>5.7082152194353801</v>
      </c>
      <c r="D69">
        <v>1.4424481433798917</v>
      </c>
      <c r="E69">
        <f t="shared" si="6"/>
        <v>2.0806566463400964</v>
      </c>
      <c r="I69">
        <f t="shared" si="5"/>
        <v>533.18847541557307</v>
      </c>
      <c r="M69" s="2">
        <v>40</v>
      </c>
      <c r="N69" s="2">
        <v>1.0319133922090948</v>
      </c>
      <c r="O69" s="2">
        <v>-1.0318767172204086</v>
      </c>
      <c r="P69">
        <f t="shared" si="3"/>
        <v>1.0647695595415672</v>
      </c>
    </row>
    <row r="70" spans="1:16" x14ac:dyDescent="0.3">
      <c r="A70">
        <v>211.343423284897</v>
      </c>
      <c r="B70">
        <v>196.77761136993601</v>
      </c>
      <c r="C70">
        <f t="shared" si="4"/>
        <v>1.1772108086970301</v>
      </c>
      <c r="D70">
        <v>0.65505408597462633</v>
      </c>
      <c r="E70">
        <f t="shared" si="6"/>
        <v>0.42909585555205315</v>
      </c>
      <c r="I70">
        <f t="shared" si="5"/>
        <v>539.85310745135178</v>
      </c>
      <c r="M70" s="2">
        <v>41</v>
      </c>
      <c r="N70" s="2">
        <v>1.0160009517957809</v>
      </c>
      <c r="O70" s="2">
        <v>-0.70627693976399519</v>
      </c>
      <c r="P70">
        <f t="shared" si="3"/>
        <v>0.49882711564239407</v>
      </c>
    </row>
    <row r="71" spans="1:16" x14ac:dyDescent="0.3">
      <c r="A71">
        <v>209.707869110145</v>
      </c>
      <c r="B71">
        <v>196.35225349765801</v>
      </c>
      <c r="C71">
        <f t="shared" si="4"/>
        <v>1.0843704713128861</v>
      </c>
      <c r="D71">
        <v>-0.62869337054658558</v>
      </c>
      <c r="E71">
        <f t="shared" si="6"/>
        <v>0.39525535416922636</v>
      </c>
      <c r="I71">
        <f t="shared" si="5"/>
        <v>538.68615168067481</v>
      </c>
      <c r="M71" s="2">
        <v>42</v>
      </c>
      <c r="N71" s="2">
        <v>0.98795049331951201</v>
      </c>
      <c r="O71" s="2">
        <v>-0.44542001983899482</v>
      </c>
      <c r="P71">
        <f t="shared" si="3"/>
        <v>0.19839899407337053</v>
      </c>
    </row>
    <row r="72" spans="1:16" x14ac:dyDescent="0.3">
      <c r="A72">
        <v>212.07066023798501</v>
      </c>
      <c r="B72">
        <v>199.04038758078201</v>
      </c>
      <c r="C72">
        <f t="shared" si="4"/>
        <v>0.65659813186335536</v>
      </c>
      <c r="D72">
        <v>-0.48921510837300275</v>
      </c>
      <c r="E72">
        <f t="shared" si="6"/>
        <v>0.23933142226040882</v>
      </c>
      <c r="I72">
        <f t="shared" si="5"/>
        <v>546.06096189367292</v>
      </c>
      <c r="M72" s="2">
        <v>43</v>
      </c>
      <c r="N72" s="2">
        <v>0.97970979898264066</v>
      </c>
      <c r="O72" s="2">
        <v>-0.97850045237646488</v>
      </c>
      <c r="P72">
        <f t="shared" si="3"/>
        <v>0.9574631353009464</v>
      </c>
    </row>
    <row r="73" spans="1:16" x14ac:dyDescent="0.3">
      <c r="A73">
        <v>209.380402359752</v>
      </c>
      <c r="B73">
        <v>195.88307840959101</v>
      </c>
      <c r="C73">
        <f t="shared" si="4"/>
        <v>0.88546050510257845</v>
      </c>
      <c r="D73">
        <v>-0.56811288174185393</v>
      </c>
      <c r="E73">
        <f t="shared" si="6"/>
        <v>0.32275224640103373</v>
      </c>
      <c r="I73">
        <f t="shared" si="5"/>
        <v>537.3989847744989</v>
      </c>
      <c r="M73" s="2">
        <v>44</v>
      </c>
      <c r="N73" s="2">
        <v>1.0001332101576015</v>
      </c>
      <c r="O73" s="2">
        <v>2.004603914539103</v>
      </c>
      <c r="P73">
        <f t="shared" si="3"/>
        <v>4.0184368541854951</v>
      </c>
    </row>
    <row r="74" spans="1:16" x14ac:dyDescent="0.3">
      <c r="A74">
        <v>208.57447015944399</v>
      </c>
      <c r="B74">
        <v>194.625973114049</v>
      </c>
      <c r="C74">
        <f t="shared" si="4"/>
        <v>0.30662480956796978</v>
      </c>
      <c r="D74">
        <v>-0.33431332364449418</v>
      </c>
      <c r="E74">
        <f t="shared" si="6"/>
        <v>0.11176539836622831</v>
      </c>
      <c r="I74">
        <f t="shared" si="5"/>
        <v>533.95015644760122</v>
      </c>
      <c r="M74" s="2">
        <v>45</v>
      </c>
      <c r="N74" s="2">
        <v>1.0358888120055081</v>
      </c>
      <c r="O74" s="2">
        <v>-0.7049067610768126</v>
      </c>
      <c r="P74">
        <f t="shared" si="3"/>
        <v>0.49689354181180256</v>
      </c>
    </row>
    <row r="75" spans="1:16" x14ac:dyDescent="0.3">
      <c r="A75">
        <v>209.65248761096001</v>
      </c>
      <c r="B75">
        <v>196.362096488079</v>
      </c>
      <c r="C75">
        <f t="shared" si="4"/>
        <v>1.3145678299953723</v>
      </c>
      <c r="D75">
        <v>-0.69221585026411958</v>
      </c>
      <c r="E75">
        <f t="shared" si="6"/>
        <v>0.47916278335687801</v>
      </c>
      <c r="I75">
        <f t="shared" si="5"/>
        <v>538.71315561129677</v>
      </c>
      <c r="M75" s="2">
        <v>46</v>
      </c>
      <c r="N75" s="2">
        <v>1.0116440367174917</v>
      </c>
      <c r="O75" s="2">
        <v>-0.92949152886341757</v>
      </c>
      <c r="P75">
        <f t="shared" si="3"/>
        <v>0.86395450222885339</v>
      </c>
    </row>
    <row r="76" spans="1:16" x14ac:dyDescent="0.3">
      <c r="A76">
        <v>209.55270162833801</v>
      </c>
      <c r="B76">
        <v>195.28185434476001</v>
      </c>
      <c r="C76">
        <f t="shared" si="4"/>
        <v>2.8235626999898417E-2</v>
      </c>
      <c r="D76">
        <v>0.10144923056867583</v>
      </c>
      <c r="E76">
        <f t="shared" si="6"/>
        <v>1.029194638297635E-2</v>
      </c>
      <c r="I76">
        <f t="shared" si="5"/>
        <v>535.74954570765624</v>
      </c>
      <c r="M76" s="2">
        <v>47</v>
      </c>
      <c r="N76" s="2">
        <v>0.94577300201999925</v>
      </c>
      <c r="O76" s="2">
        <v>-0.33891168401149374</v>
      </c>
      <c r="P76">
        <f t="shared" si="3"/>
        <v>0.11486112955950659</v>
      </c>
    </row>
    <row r="77" spans="1:16" x14ac:dyDescent="0.3">
      <c r="A77">
        <v>210.757192432674</v>
      </c>
      <c r="B77">
        <v>197.02396837842599</v>
      </c>
      <c r="C77">
        <f t="shared" si="4"/>
        <v>4.9951365014946722E-2</v>
      </c>
      <c r="D77">
        <v>-0.13493472235683157</v>
      </c>
      <c r="E77">
        <f t="shared" si="6"/>
        <v>1.8207379297515223E-2</v>
      </c>
      <c r="I77">
        <f t="shared" si="5"/>
        <v>540.52898005520058</v>
      </c>
      <c r="M77" s="2">
        <v>48</v>
      </c>
      <c r="N77" s="2">
        <v>1.0143051930228824</v>
      </c>
      <c r="O77" s="2">
        <v>5.1912228912690095E-2</v>
      </c>
      <c r="P77">
        <f t="shared" si="3"/>
        <v>2.6948795106835374E-3</v>
      </c>
    </row>
    <row r="78" spans="1:16" x14ac:dyDescent="0.3">
      <c r="A78">
        <v>210.59268345800399</v>
      </c>
      <c r="B78">
        <v>195.60351270637</v>
      </c>
      <c r="C78">
        <f t="shared" si="4"/>
        <v>2.1023529004984027</v>
      </c>
      <c r="D78">
        <v>0.87539255486160528</v>
      </c>
      <c r="E78">
        <f t="shared" si="6"/>
        <v>0.76631212510712865</v>
      </c>
      <c r="I78">
        <f t="shared" si="5"/>
        <v>536.63200517468579</v>
      </c>
      <c r="M78" s="2">
        <v>49</v>
      </c>
      <c r="N78" s="2">
        <v>0.97025996775023238</v>
      </c>
      <c r="O78" s="2">
        <v>-0.2859106520099276</v>
      </c>
      <c r="P78">
        <f t="shared" si="3"/>
        <v>8.1744900932741921E-2</v>
      </c>
    </row>
    <row r="79" spans="1:16" x14ac:dyDescent="0.3">
      <c r="A79">
        <v>210.75606188259599</v>
      </c>
      <c r="B79">
        <v>196.45805103434299</v>
      </c>
      <c r="C79">
        <f t="shared" si="4"/>
        <v>0.30238864575183527</v>
      </c>
      <c r="D79">
        <v>0.33199594515937747</v>
      </c>
      <c r="E79">
        <f t="shared" si="6"/>
        <v>0.11022130760226838</v>
      </c>
      <c r="I79">
        <f t="shared" si="5"/>
        <v>538.97640385185662</v>
      </c>
      <c r="M79" s="2">
        <v>50</v>
      </c>
      <c r="N79" s="2">
        <v>0.93992001649603818</v>
      </c>
      <c r="O79" s="2">
        <v>4.9512881158562672E-2</v>
      </c>
      <c r="P79">
        <f t="shared" si="3"/>
        <v>2.4515254006219505E-3</v>
      </c>
    </row>
    <row r="80" spans="1:16" x14ac:dyDescent="0.3">
      <c r="A80">
        <v>210.00835605391001</v>
      </c>
      <c r="B80">
        <v>195.76251868633901</v>
      </c>
      <c r="C80">
        <f t="shared" si="4"/>
        <v>6.9841640890532755E-2</v>
      </c>
      <c r="D80">
        <v>0.15955383844044491</v>
      </c>
      <c r="E80">
        <f t="shared" si="6"/>
        <v>2.5457427361079595E-2</v>
      </c>
      <c r="I80">
        <f t="shared" si="5"/>
        <v>537.06823301479437</v>
      </c>
      <c r="M80" s="2">
        <v>51</v>
      </c>
      <c r="N80" s="2">
        <v>1.0032837515268485</v>
      </c>
      <c r="O80" s="2">
        <v>-0.79561705102143798</v>
      </c>
      <c r="P80">
        <f t="shared" si="3"/>
        <v>0.6330064918760494</v>
      </c>
    </row>
    <row r="81" spans="1:16" x14ac:dyDescent="0.3">
      <c r="A81">
        <v>211.47966983622601</v>
      </c>
      <c r="B81">
        <v>196.60442281190899</v>
      </c>
      <c r="C81">
        <f t="shared" si="4"/>
        <v>2.3960600262720209</v>
      </c>
      <c r="D81">
        <v>0.93454213394812768</v>
      </c>
      <c r="E81">
        <f t="shared" si="6"/>
        <v>0.87336900012432028</v>
      </c>
      <c r="I81">
        <f t="shared" si="5"/>
        <v>539.37797016019863</v>
      </c>
      <c r="M81" s="2">
        <v>52</v>
      </c>
      <c r="N81" s="2">
        <v>1.0157496821838992</v>
      </c>
      <c r="O81" s="2">
        <v>0.72104389774916378</v>
      </c>
      <c r="P81">
        <f t="shared" si="3"/>
        <v>0.51990430248130659</v>
      </c>
    </row>
    <row r="82" spans="1:16" x14ac:dyDescent="0.3">
      <c r="A82">
        <v>211.46284835226001</v>
      </c>
      <c r="B82">
        <v>197.344295524454</v>
      </c>
      <c r="C82">
        <f t="shared" si="4"/>
        <v>0.25652437483243634</v>
      </c>
      <c r="D82">
        <v>0.3057837190515329</v>
      </c>
      <c r="E82">
        <f t="shared" si="6"/>
        <v>9.3503682836986804E-2</v>
      </c>
      <c r="I82">
        <f t="shared" si="5"/>
        <v>541.4077873746935</v>
      </c>
      <c r="M82" s="2">
        <v>53</v>
      </c>
      <c r="N82" s="2">
        <v>0.99944981495665441</v>
      </c>
      <c r="O82" s="2">
        <v>-0.58927117258801598</v>
      </c>
      <c r="P82">
        <f t="shared" si="3"/>
        <v>0.3472405148432553</v>
      </c>
    </row>
    <row r="83" spans="1:16" x14ac:dyDescent="0.3">
      <c r="A83">
        <v>209.093465678717</v>
      </c>
      <c r="B83">
        <v>194.73259346356599</v>
      </c>
      <c r="C83">
        <f t="shared" si="4"/>
        <v>2.5546909968326353E-2</v>
      </c>
      <c r="D83">
        <v>9.6498203501369062E-2</v>
      </c>
      <c r="E83">
        <f t="shared" si="6"/>
        <v>9.3119032789916369E-3</v>
      </c>
      <c r="I83">
        <f t="shared" si="5"/>
        <v>534.24266597957273</v>
      </c>
      <c r="M83" s="2">
        <v>54</v>
      </c>
      <c r="N83" s="2">
        <v>0.99574465558226066</v>
      </c>
      <c r="O83" s="2">
        <v>-0.53694228861892901</v>
      </c>
      <c r="P83">
        <f t="shared" si="3"/>
        <v>0.28830702130733327</v>
      </c>
    </row>
    <row r="84" spans="1:16" x14ac:dyDescent="0.3">
      <c r="A84">
        <v>211.70511875384199</v>
      </c>
      <c r="B84">
        <v>198.77198645234901</v>
      </c>
      <c r="C84">
        <f t="shared" si="4"/>
        <v>1.098465947712044</v>
      </c>
      <c r="D84">
        <v>-0.6327662960680982</v>
      </c>
      <c r="E84">
        <f t="shared" si="6"/>
        <v>0.40039318543974012</v>
      </c>
      <c r="I84">
        <f t="shared" si="5"/>
        <v>545.32461194908706</v>
      </c>
      <c r="M84" s="2">
        <v>55</v>
      </c>
      <c r="N84" s="2">
        <v>1.0266866569979465</v>
      </c>
      <c r="O84" s="2">
        <v>0.33276261297683818</v>
      </c>
      <c r="P84">
        <f t="shared" si="3"/>
        <v>0.110730956595173</v>
      </c>
    </row>
    <row r="85" spans="1:16" x14ac:dyDescent="0.3">
      <c r="A85">
        <v>212.15617247859601</v>
      </c>
      <c r="B85">
        <v>196.770427339696</v>
      </c>
      <c r="C85">
        <f t="shared" si="4"/>
        <v>5.9586058076116952</v>
      </c>
      <c r="D85">
        <v>1.473745076610129</v>
      </c>
      <c r="E85">
        <f t="shared" si="6"/>
        <v>2.1719245508325948</v>
      </c>
      <c r="I85">
        <f t="shared" si="5"/>
        <v>539.83339829327178</v>
      </c>
      <c r="M85" s="2">
        <v>56</v>
      </c>
      <c r="N85" s="2">
        <v>0.97145496262058817</v>
      </c>
      <c r="O85" s="2">
        <v>-0.56022918009185529</v>
      </c>
      <c r="P85">
        <f t="shared" si="3"/>
        <v>0.31385673422639243</v>
      </c>
    </row>
    <row r="86" spans="1:16" x14ac:dyDescent="0.3">
      <c r="A86">
        <v>208.31635096878</v>
      </c>
      <c r="B86">
        <v>193.17603759478499</v>
      </c>
      <c r="C86">
        <f t="shared" si="4"/>
        <v>1.0101156409458982</v>
      </c>
      <c r="D86">
        <v>0.60678604945456982</v>
      </c>
      <c r="E86">
        <f t="shared" si="6"/>
        <v>0.36818930981268366</v>
      </c>
      <c r="I86">
        <f t="shared" si="5"/>
        <v>529.97230454550026</v>
      </c>
      <c r="M86" s="2">
        <v>57</v>
      </c>
      <c r="N86" s="2">
        <v>1.0184844428431381</v>
      </c>
      <c r="O86" s="2">
        <v>-0.40388395728243176</v>
      </c>
      <c r="P86">
        <f t="shared" si="3"/>
        <v>0.16312225095011718</v>
      </c>
    </row>
    <row r="87" spans="1:16" x14ac:dyDescent="0.3">
      <c r="A87">
        <v>210.54366635772701</v>
      </c>
      <c r="B87">
        <v>195.906580715899</v>
      </c>
      <c r="C87">
        <f t="shared" si="4"/>
        <v>0.90930921233484141</v>
      </c>
      <c r="D87">
        <v>0.57571273318691851</v>
      </c>
      <c r="E87">
        <f t="shared" si="6"/>
        <v>0.331445151153552</v>
      </c>
      <c r="I87">
        <f t="shared" si="5"/>
        <v>537.46346260307052</v>
      </c>
      <c r="M87" s="2">
        <v>58</v>
      </c>
      <c r="N87" s="2">
        <v>0.99003227146518569</v>
      </c>
      <c r="O87" s="2">
        <v>-0.19247992026544591</v>
      </c>
      <c r="P87">
        <f t="shared" si="3"/>
        <v>3.704851970539242E-2</v>
      </c>
    </row>
    <row r="88" spans="1:16" x14ac:dyDescent="0.3">
      <c r="A88">
        <v>209.980403707606</v>
      </c>
      <c r="B88">
        <v>197.41643934738099</v>
      </c>
      <c r="C88">
        <f t="shared" si="4"/>
        <v>4.1934231523116443</v>
      </c>
      <c r="D88">
        <v>-1.2363299319585792</v>
      </c>
      <c r="E88">
        <f t="shared" si="6"/>
        <v>1.5285117006567051</v>
      </c>
      <c r="I88">
        <f t="shared" si="5"/>
        <v>541.60571165438876</v>
      </c>
      <c r="M88" s="2">
        <v>59</v>
      </c>
      <c r="N88" s="2">
        <v>1.0097813341350026</v>
      </c>
      <c r="O88" s="2">
        <v>-0.2553278613053277</v>
      </c>
      <c r="P88">
        <f t="shared" si="3"/>
        <v>6.5192316758752658E-2</v>
      </c>
    </row>
    <row r="89" spans="1:16" x14ac:dyDescent="0.3">
      <c r="A89">
        <v>210.501869931155</v>
      </c>
      <c r="B89">
        <v>195.05395203619</v>
      </c>
      <c r="C89">
        <f t="shared" si="4"/>
        <v>4.2123163287461454</v>
      </c>
      <c r="D89">
        <v>1.2391119012595766</v>
      </c>
      <c r="E89">
        <f t="shared" si="6"/>
        <v>1.5353983038431227</v>
      </c>
      <c r="I89">
        <f t="shared" si="5"/>
        <v>535.12430298507047</v>
      </c>
      <c r="M89" s="2">
        <v>60</v>
      </c>
      <c r="N89" s="2">
        <v>1.0135666449910561</v>
      </c>
      <c r="O89" s="2">
        <v>-0.97637545988801921</v>
      </c>
      <c r="P89">
        <f t="shared" si="3"/>
        <v>0.95330903867154104</v>
      </c>
    </row>
    <row r="90" spans="1:16" x14ac:dyDescent="0.3">
      <c r="A90">
        <v>210.853742646401</v>
      </c>
      <c r="B90">
        <v>196.23787523159501</v>
      </c>
      <c r="C90">
        <f t="shared" si="4"/>
        <v>1.026812940248014</v>
      </c>
      <c r="D90">
        <v>0.61178060699208459</v>
      </c>
      <c r="E90">
        <f t="shared" si="6"/>
        <v>0.37427551109160345</v>
      </c>
      <c r="I90">
        <f t="shared" si="5"/>
        <v>538.37235855182689</v>
      </c>
      <c r="M90" s="2">
        <v>61</v>
      </c>
      <c r="N90" s="2">
        <v>1.0084596607093168</v>
      </c>
      <c r="O90" s="2">
        <v>-0.66821945642385483</v>
      </c>
      <c r="P90">
        <f t="shared" si="3"/>
        <v>0.44651724194339204</v>
      </c>
    </row>
    <row r="91" spans="1:16" x14ac:dyDescent="0.3">
      <c r="A91">
        <v>209.92472643818701</v>
      </c>
      <c r="B91">
        <v>195.50923090039501</v>
      </c>
      <c r="C91">
        <f t="shared" si="4"/>
        <v>0.22348687910478926</v>
      </c>
      <c r="D91">
        <v>0.28541451441861909</v>
      </c>
      <c r="E91">
        <f t="shared" si="6"/>
        <v>8.1461445040816122E-2</v>
      </c>
      <c r="I91">
        <f t="shared" si="5"/>
        <v>536.37334604381533</v>
      </c>
      <c r="M91" s="2">
        <v>62</v>
      </c>
      <c r="N91" s="2">
        <v>1.0193283961211552</v>
      </c>
      <c r="O91" s="2">
        <v>-0.8491729993528716</v>
      </c>
      <c r="P91">
        <f t="shared" si="3"/>
        <v>0.7210947828299521</v>
      </c>
    </row>
    <row r="92" spans="1:16" x14ac:dyDescent="0.3">
      <c r="A92">
        <v>209.644640028558</v>
      </c>
      <c r="B92">
        <v>196.92599174179</v>
      </c>
      <c r="C92">
        <f t="shared" si="4"/>
        <v>3.7327922758742038</v>
      </c>
      <c r="D92">
        <v>-1.1664522115349598</v>
      </c>
      <c r="E92">
        <f t="shared" si="6"/>
        <v>1.3606107617947987</v>
      </c>
      <c r="I92">
        <f t="shared" si="5"/>
        <v>540.26018427412896</v>
      </c>
      <c r="M92" s="2">
        <v>63</v>
      </c>
      <c r="N92" s="2">
        <v>1.006908071978776</v>
      </c>
      <c r="O92" s="2">
        <v>-0.57011606453490793</v>
      </c>
      <c r="P92">
        <f t="shared" si="3"/>
        <v>0.32503232704077129</v>
      </c>
    </row>
    <row r="93" spans="1:16" x14ac:dyDescent="0.3">
      <c r="A93">
        <v>210.52692894690099</v>
      </c>
      <c r="B93">
        <v>196.97349296742101</v>
      </c>
      <c r="C93">
        <f t="shared" si="4"/>
        <v>0.28702278910869172</v>
      </c>
      <c r="D93">
        <v>-0.32345079999581117</v>
      </c>
      <c r="E93">
        <f t="shared" si="6"/>
        <v>0.10462042001793023</v>
      </c>
      <c r="I93">
        <f t="shared" si="5"/>
        <v>540.39050237325682</v>
      </c>
      <c r="M93" s="2">
        <v>64</v>
      </c>
      <c r="N93" s="2">
        <v>0.99634686721422216</v>
      </c>
      <c r="O93" s="2">
        <v>0.56962025910744885</v>
      </c>
      <c r="P93">
        <f t="shared" si="3"/>
        <v>0.32446723958563717</v>
      </c>
    </row>
    <row r="94" spans="1:16" x14ac:dyDescent="0.3">
      <c r="A94">
        <v>210.248655563337</v>
      </c>
      <c r="B94">
        <v>195.80173085627601</v>
      </c>
      <c r="C94">
        <f t="shared" si="4"/>
        <v>0.37036441991325481</v>
      </c>
      <c r="D94">
        <v>0.3674215869448858</v>
      </c>
      <c r="E94">
        <f t="shared" si="6"/>
        <v>0.13499862255309827</v>
      </c>
      <c r="I94">
        <f t="shared" si="5"/>
        <v>537.17581035371529</v>
      </c>
      <c r="M94" s="2">
        <v>65</v>
      </c>
      <c r="N94" s="2">
        <v>0.98903512033219609</v>
      </c>
      <c r="O94" s="2">
        <v>2.2121122799129229</v>
      </c>
      <c r="P94">
        <f t="shared" si="3"/>
        <v>4.8934407389415497</v>
      </c>
    </row>
    <row r="95" spans="1:16" x14ac:dyDescent="0.3">
      <c r="A95">
        <v>210.15927478888199</v>
      </c>
      <c r="B95">
        <v>196.25396989003599</v>
      </c>
      <c r="C95">
        <f t="shared" si="4"/>
        <v>2.5283215618328286E-2</v>
      </c>
      <c r="D95">
        <v>-9.5998886060641553E-2</v>
      </c>
      <c r="E95">
        <f t="shared" si="6"/>
        <v>9.215786124884039E-3</v>
      </c>
      <c r="I95">
        <f t="shared" si="5"/>
        <v>538.41651373448326</v>
      </c>
      <c r="M95" s="2">
        <v>66</v>
      </c>
      <c r="N95" s="2">
        <v>0.99112170701196511</v>
      </c>
      <c r="O95" s="2">
        <v>1.7249837054938357</v>
      </c>
      <c r="P95">
        <f t="shared" ref="P95:P158" si="7">O95^2</f>
        <v>2.9755687842192442</v>
      </c>
    </row>
    <row r="96" spans="1:16" x14ac:dyDescent="0.3">
      <c r="A96">
        <v>210.90869520850799</v>
      </c>
      <c r="B96">
        <v>196.308615641079</v>
      </c>
      <c r="C96">
        <f t="shared" si="4"/>
        <v>1.0149118366768153</v>
      </c>
      <c r="D96">
        <v>0.60822490363878501</v>
      </c>
      <c r="E96">
        <f t="shared" si="6"/>
        <v>0.36993753340640934</v>
      </c>
      <c r="I96">
        <f t="shared" si="5"/>
        <v>538.56643261145405</v>
      </c>
      <c r="M96" s="2">
        <v>67</v>
      </c>
      <c r="N96" s="2">
        <v>1.017338233320662</v>
      </c>
      <c r="O96" s="2">
        <v>3.6168578996410492</v>
      </c>
      <c r="P96">
        <f t="shared" si="7"/>
        <v>13.081661066195862</v>
      </c>
    </row>
    <row r="97" spans="1:16" x14ac:dyDescent="0.3">
      <c r="A97">
        <v>208.594533125021</v>
      </c>
      <c r="B97">
        <v>194.658135753164</v>
      </c>
      <c r="C97">
        <f t="shared" si="4"/>
        <v>0.31873554946333343</v>
      </c>
      <c r="D97">
        <v>-0.34085156437896558</v>
      </c>
      <c r="E97">
        <f t="shared" si="6"/>
        <v>0.11617978893958812</v>
      </c>
      <c r="I97">
        <f t="shared" si="5"/>
        <v>534.0383936233103</v>
      </c>
      <c r="M97" s="2">
        <v>68</v>
      </c>
      <c r="N97" s="2">
        <v>1.0405835893857267</v>
      </c>
      <c r="O97" s="2">
        <v>4.6676316300496534</v>
      </c>
      <c r="P97">
        <f t="shared" si="7"/>
        <v>21.786785033839983</v>
      </c>
    </row>
    <row r="98" spans="1:16" x14ac:dyDescent="0.3">
      <c r="A98">
        <v>211.12429284097001</v>
      </c>
      <c r="B98">
        <v>196.753340382076</v>
      </c>
      <c r="C98">
        <f t="shared" si="4"/>
        <v>0.570460260040619</v>
      </c>
      <c r="D98">
        <v>0.45599778935687141</v>
      </c>
      <c r="E98">
        <f t="shared" si="6"/>
        <v>0.20793398389835366</v>
      </c>
      <c r="I98">
        <f t="shared" si="5"/>
        <v>539.7865207694324</v>
      </c>
      <c r="M98" s="2">
        <v>69</v>
      </c>
      <c r="N98" s="2">
        <v>0.979237893319997</v>
      </c>
      <c r="O98" s="2">
        <v>0.1979729153770331</v>
      </c>
      <c r="P98">
        <f t="shared" si="7"/>
        <v>3.9193275222881907E-2</v>
      </c>
    </row>
    <row r="99" spans="1:16" x14ac:dyDescent="0.3">
      <c r="A99">
        <v>209.76116404042901</v>
      </c>
      <c r="B99">
        <v>196.33277157473</v>
      </c>
      <c r="C99">
        <f t="shared" si="4"/>
        <v>0.85815681601969884</v>
      </c>
      <c r="D99">
        <v>-0.55928525224649661</v>
      </c>
      <c r="E99">
        <f t="shared" si="6"/>
        <v>0.31279999338042735</v>
      </c>
      <c r="I99">
        <f t="shared" si="5"/>
        <v>538.6327036458166</v>
      </c>
      <c r="M99" s="2">
        <v>70</v>
      </c>
      <c r="N99" s="2">
        <v>0.98997932865292793</v>
      </c>
      <c r="O99" s="2">
        <v>9.4391142659958183E-2</v>
      </c>
      <c r="P99">
        <f t="shared" si="7"/>
        <v>8.9096878126525766E-3</v>
      </c>
    </row>
    <row r="100" spans="1:16" x14ac:dyDescent="0.3">
      <c r="A100">
        <v>208.41170487342501</v>
      </c>
      <c r="B100">
        <v>193.784870477943</v>
      </c>
      <c r="C100">
        <f t="shared" si="4"/>
        <v>0.10819030205862074</v>
      </c>
      <c r="D100">
        <v>0.19858397798066107</v>
      </c>
      <c r="E100">
        <f t="shared" si="6"/>
        <v>3.9435596310623683E-2</v>
      </c>
      <c r="I100">
        <f t="shared" si="5"/>
        <v>531.64261816300586</v>
      </c>
      <c r="M100" s="2">
        <v>71</v>
      </c>
      <c r="N100" s="2">
        <v>0.9220966813529321</v>
      </c>
      <c r="O100" s="2">
        <v>-0.26549854948957674</v>
      </c>
      <c r="P100">
        <f t="shared" si="7"/>
        <v>7.0489479781069231E-2</v>
      </c>
    </row>
    <row r="101" spans="1:16" x14ac:dyDescent="0.3">
      <c r="A101">
        <v>209.74698786316</v>
      </c>
      <c r="B101">
        <v>196.019556265002</v>
      </c>
      <c r="C101">
        <f t="shared" si="4"/>
        <v>0.27119499877372089</v>
      </c>
      <c r="D101">
        <v>-0.31440603781692289</v>
      </c>
      <c r="E101">
        <f t="shared" si="6"/>
        <v>9.8851156615736346E-2</v>
      </c>
      <c r="I101">
        <f t="shared" si="5"/>
        <v>537.77340742262936</v>
      </c>
      <c r="M101" s="2">
        <v>72</v>
      </c>
      <c r="N101" s="2">
        <v>1.0018272670519615</v>
      </c>
      <c r="O101" s="2">
        <v>-0.116366761949383</v>
      </c>
      <c r="P101">
        <f t="shared" si="7"/>
        <v>1.3541223286584372E-2</v>
      </c>
    </row>
    <row r="102" spans="1:16" x14ac:dyDescent="0.3">
      <c r="A102">
        <v>210.028972224564</v>
      </c>
      <c r="B102">
        <v>195.305733223657</v>
      </c>
      <c r="C102">
        <f t="shared" si="4"/>
        <v>0.85412532394186558</v>
      </c>
      <c r="D102">
        <v>0.55796998656063579</v>
      </c>
      <c r="E102">
        <f t="shared" si="6"/>
        <v>0.31133050590247607</v>
      </c>
      <c r="I102">
        <f t="shared" si="5"/>
        <v>535.8150566511282</v>
      </c>
      <c r="M102" s="2">
        <v>73</v>
      </c>
      <c r="N102" s="2">
        <v>1.0335725716972801</v>
      </c>
      <c r="O102" s="2">
        <v>-0.72694776212931034</v>
      </c>
      <c r="P102">
        <f t="shared" si="7"/>
        <v>0.52845304886481237</v>
      </c>
    </row>
    <row r="103" spans="1:16" x14ac:dyDescent="0.3">
      <c r="A103">
        <v>210.45694539490501</v>
      </c>
      <c r="B103">
        <v>195.32416362535901</v>
      </c>
      <c r="C103">
        <f t="shared" si="4"/>
        <v>2.5850543644472599</v>
      </c>
      <c r="D103">
        <v>0.97069966533595675</v>
      </c>
      <c r="E103">
        <f t="shared" si="6"/>
        <v>0.94225784028333848</v>
      </c>
      <c r="I103">
        <f t="shared" si="5"/>
        <v>535.86561987100436</v>
      </c>
      <c r="M103" s="2">
        <v>74</v>
      </c>
      <c r="N103" s="2">
        <v>0.98973076655503256</v>
      </c>
      <c r="O103" s="2">
        <v>0.32483706344033969</v>
      </c>
      <c r="P103">
        <f t="shared" si="7"/>
        <v>0.10551911778454327</v>
      </c>
    </row>
    <row r="104" spans="1:16" x14ac:dyDescent="0.3">
      <c r="A104">
        <v>208.997336168083</v>
      </c>
      <c r="B104">
        <v>195.13194605716501</v>
      </c>
      <c r="C104">
        <f t="shared" si="4"/>
        <v>0.29863599299034621</v>
      </c>
      <c r="D104">
        <v>-0.32992947375313975</v>
      </c>
      <c r="E104">
        <f t="shared" si="6"/>
        <v>0.10885345765102372</v>
      </c>
      <c r="I104">
        <f t="shared" si="5"/>
        <v>535.338277096723</v>
      </c>
      <c r="M104" s="2">
        <v>75</v>
      </c>
      <c r="N104" s="2">
        <v>1.0170097988301992</v>
      </c>
      <c r="O104" s="2">
        <v>-0.9887741718303007</v>
      </c>
      <c r="P104">
        <f t="shared" si="7"/>
        <v>0.97767436287869702</v>
      </c>
    </row>
    <row r="105" spans="1:16" x14ac:dyDescent="0.3">
      <c r="A105">
        <v>210.35673557658501</v>
      </c>
      <c r="B105">
        <v>196.35609606884199</v>
      </c>
      <c r="C105">
        <f t="shared" si="4"/>
        <v>7.9239284730366088E-4</v>
      </c>
      <c r="D105">
        <v>1.6994966497207997E-2</v>
      </c>
      <c r="E105">
        <f t="shared" si="6"/>
        <v>2.8882888624122226E-4</v>
      </c>
      <c r="I105">
        <f t="shared" si="5"/>
        <v>538.69669365229367</v>
      </c>
      <c r="M105" s="2">
        <v>76</v>
      </c>
      <c r="N105" s="2">
        <v>0.97301671334902817</v>
      </c>
      <c r="O105" s="2">
        <v>-0.92306534833408149</v>
      </c>
      <c r="P105">
        <f t="shared" si="7"/>
        <v>0.85204963729511918</v>
      </c>
    </row>
    <row r="106" spans="1:16" x14ac:dyDescent="0.3">
      <c r="A106">
        <v>209.900018455062</v>
      </c>
      <c r="B106">
        <v>196.29978947736799</v>
      </c>
      <c r="C106">
        <f t="shared" si="4"/>
        <v>0.42405346228095531</v>
      </c>
      <c r="D106">
        <v>-0.39315187044368827</v>
      </c>
      <c r="E106">
        <f t="shared" si="6"/>
        <v>0.15456839323337065</v>
      </c>
      <c r="I106">
        <f t="shared" si="5"/>
        <v>538.54221831251482</v>
      </c>
      <c r="M106" s="2">
        <v>77</v>
      </c>
      <c r="N106" s="2">
        <v>1.0088870562745562</v>
      </c>
      <c r="O106" s="2">
        <v>1.0934658442238465</v>
      </c>
      <c r="P106">
        <f t="shared" si="7"/>
        <v>1.1956675524841693</v>
      </c>
    </row>
    <row r="107" spans="1:16" x14ac:dyDescent="0.3">
      <c r="A107">
        <v>210.83139934991399</v>
      </c>
      <c r="B107">
        <v>195.55698994763799</v>
      </c>
      <c r="C107">
        <f t="shared" si="4"/>
        <v>3.6445768569030772</v>
      </c>
      <c r="D107">
        <v>1.1525866791947976</v>
      </c>
      <c r="E107">
        <f t="shared" si="6"/>
        <v>1.3284560530572913</v>
      </c>
      <c r="I107">
        <f t="shared" si="5"/>
        <v>536.50437146832144</v>
      </c>
      <c r="M107" s="2">
        <v>78</v>
      </c>
      <c r="N107" s="2">
        <v>0.98730765505112217</v>
      </c>
      <c r="O107" s="2">
        <v>-0.68491900929928695</v>
      </c>
      <c r="P107">
        <f t="shared" si="7"/>
        <v>0.46911404929951672</v>
      </c>
    </row>
    <row r="108" spans="1:16" x14ac:dyDescent="0.3">
      <c r="A108">
        <v>208.42328866087701</v>
      </c>
      <c r="B108">
        <v>194.61391276817699</v>
      </c>
      <c r="C108">
        <f t="shared" si="4"/>
        <v>0.62035075930761741</v>
      </c>
      <c r="D108">
        <v>-0.47551990231815466</v>
      </c>
      <c r="E108">
        <f t="shared" si="6"/>
        <v>0.22611917750066735</v>
      </c>
      <c r="I108">
        <f t="shared" si="5"/>
        <v>533.91706927294433</v>
      </c>
      <c r="M108" s="2">
        <v>79</v>
      </c>
      <c r="N108" s="2">
        <v>1.0048717257430209</v>
      </c>
      <c r="O108" s="2">
        <v>-0.93503008485248806</v>
      </c>
      <c r="P108">
        <f t="shared" si="7"/>
        <v>0.87428125957925107</v>
      </c>
    </row>
    <row r="109" spans="1:16" x14ac:dyDescent="0.3">
      <c r="A109">
        <v>209.77456072099099</v>
      </c>
      <c r="B109">
        <v>195.730606461343</v>
      </c>
      <c r="C109">
        <f t="shared" si="4"/>
        <v>6.2808242149904126E-3</v>
      </c>
      <c r="D109">
        <v>-4.784740169461088E-2</v>
      </c>
      <c r="E109">
        <f t="shared" si="6"/>
        <v>2.289373848925452E-3</v>
      </c>
      <c r="I109">
        <f t="shared" si="5"/>
        <v>536.98068284224246</v>
      </c>
      <c r="M109" s="2">
        <v>80</v>
      </c>
      <c r="N109" s="2">
        <v>0.98361137226018425</v>
      </c>
      <c r="O109" s="2">
        <v>1.4124486540118366</v>
      </c>
      <c r="P109">
        <f t="shared" si="7"/>
        <v>1.995011200219849</v>
      </c>
    </row>
    <row r="110" spans="1:16" x14ac:dyDescent="0.3">
      <c r="A110">
        <v>210.02740845927499</v>
      </c>
      <c r="B110">
        <v>194.95137699099601</v>
      </c>
      <c r="C110">
        <f t="shared" si="4"/>
        <v>1.9797714010961289</v>
      </c>
      <c r="D110">
        <v>0.84948861476169668</v>
      </c>
      <c r="E110">
        <f t="shared" si="6"/>
        <v>0.72163090660974627</v>
      </c>
      <c r="I110">
        <f t="shared" si="5"/>
        <v>534.84289161662559</v>
      </c>
      <c r="M110" s="2">
        <v>81</v>
      </c>
      <c r="N110" s="2">
        <v>0.96492758758296482</v>
      </c>
      <c r="O110" s="2">
        <v>-0.70840321275052842</v>
      </c>
      <c r="P110">
        <f t="shared" si="7"/>
        <v>0.50183511183527041</v>
      </c>
    </row>
    <row r="111" spans="1:16" x14ac:dyDescent="0.3">
      <c r="A111">
        <v>210.201875882812</v>
      </c>
      <c r="B111">
        <v>197.49601817085301</v>
      </c>
      <c r="C111">
        <f t="shared" si="4"/>
        <v>3.2039891866980668</v>
      </c>
      <c r="D111">
        <v>-1.0806761335852855</v>
      </c>
      <c r="E111">
        <f t="shared" si="6"/>
        <v>1.1678609057008418</v>
      </c>
      <c r="I111">
        <f t="shared" si="5"/>
        <v>541.82403362119999</v>
      </c>
      <c r="M111" s="2">
        <v>82</v>
      </c>
      <c r="N111" s="2">
        <v>1.0308801198487281</v>
      </c>
      <c r="O111" s="2">
        <v>-1.0053332098804018</v>
      </c>
      <c r="P111">
        <f t="shared" si="7"/>
        <v>1.010694862888432</v>
      </c>
    </row>
    <row r="112" spans="1:16" x14ac:dyDescent="0.3">
      <c r="A112">
        <v>209.49745516089999</v>
      </c>
      <c r="B112">
        <v>195.64588400951999</v>
      </c>
      <c r="C112">
        <f t="shared" si="4"/>
        <v>0.17822667517121743</v>
      </c>
      <c r="D112">
        <v>-0.25488037190572754</v>
      </c>
      <c r="E112">
        <f t="shared" si="6"/>
        <v>6.4964003982801985E-2</v>
      </c>
      <c r="I112">
        <f t="shared" si="5"/>
        <v>536.74824949492654</v>
      </c>
      <c r="M112" s="2">
        <v>83</v>
      </c>
      <c r="N112" s="2">
        <v>0.92887453490224736</v>
      </c>
      <c r="O112" s="2">
        <v>0.16959141280979662</v>
      </c>
      <c r="P112">
        <f t="shared" si="7"/>
        <v>2.8761247298822849E-2</v>
      </c>
    </row>
    <row r="113" spans="1:16" x14ac:dyDescent="0.3">
      <c r="A113">
        <v>210.965260291703</v>
      </c>
      <c r="B113">
        <v>196.970934366893</v>
      </c>
      <c r="C113">
        <f t="shared" si="4"/>
        <v>3.7553231356537514E-2</v>
      </c>
      <c r="D113">
        <v>0.11699672253249105</v>
      </c>
      <c r="E113">
        <f t="shared" si="6"/>
        <v>1.3688233083344699E-2</v>
      </c>
      <c r="I113">
        <f t="shared" si="5"/>
        <v>540.38348293422541</v>
      </c>
      <c r="M113" s="2">
        <v>84</v>
      </c>
      <c r="N113" s="2">
        <v>0.97941930949043154</v>
      </c>
      <c r="O113" s="2">
        <v>4.9791864981212637</v>
      </c>
      <c r="P113">
        <f t="shared" si="7"/>
        <v>24.792298183073093</v>
      </c>
    </row>
    <row r="114" spans="1:16" x14ac:dyDescent="0.3">
      <c r="A114">
        <v>209.27229380354001</v>
      </c>
      <c r="B114">
        <v>195.968941038694</v>
      </c>
      <c r="C114">
        <f t="shared" si="4"/>
        <v>1.531851675328471</v>
      </c>
      <c r="D114">
        <v>-0.74723705029367693</v>
      </c>
      <c r="E114">
        <f t="shared" si="6"/>
        <v>0.55836320933159511</v>
      </c>
      <c r="I114">
        <f t="shared" si="5"/>
        <v>537.63454616185641</v>
      </c>
      <c r="M114" s="2">
        <v>85</v>
      </c>
      <c r="N114" s="2">
        <v>1.0701873604014036</v>
      </c>
      <c r="O114" s="2">
        <v>-6.0071719455505379E-2</v>
      </c>
      <c r="P114">
        <f t="shared" si="7"/>
        <v>3.6086114783409435E-3</v>
      </c>
    </row>
    <row r="115" spans="1:16" x14ac:dyDescent="0.3">
      <c r="A115">
        <v>210.11355573081201</v>
      </c>
      <c r="B115">
        <v>196.165285605625</v>
      </c>
      <c r="C115">
        <f t="shared" si="4"/>
        <v>1.2823692999531351E-2</v>
      </c>
      <c r="D115">
        <v>-6.8368585647647251E-2</v>
      </c>
      <c r="E115">
        <f t="shared" si="6"/>
        <v>4.6742635034596773E-3</v>
      </c>
      <c r="I115">
        <f t="shared" si="5"/>
        <v>538.17321122568626</v>
      </c>
      <c r="M115" s="2">
        <v>86</v>
      </c>
      <c r="N115" s="2">
        <v>1.001233770328767</v>
      </c>
      <c r="O115" s="2">
        <v>-9.1924557993925626E-2</v>
      </c>
      <c r="P115">
        <f t="shared" si="7"/>
        <v>8.4501243623785957E-3</v>
      </c>
    </row>
    <row r="116" spans="1:16" x14ac:dyDescent="0.3">
      <c r="A116">
        <v>209.41164251359601</v>
      </c>
      <c r="B116">
        <v>195.71652272757601</v>
      </c>
      <c r="C116">
        <f t="shared" si="4"/>
        <v>0.4370194438490867</v>
      </c>
      <c r="D116">
        <v>-0.39911717731033036</v>
      </c>
      <c r="E116">
        <f t="shared" si="6"/>
        <v>0.15929452122416568</v>
      </c>
      <c r="I116">
        <f t="shared" si="5"/>
        <v>536.94204456736099</v>
      </c>
      <c r="M116" s="2">
        <v>87</v>
      </c>
      <c r="N116" s="2">
        <v>0.96310576116538726</v>
      </c>
      <c r="O116" s="2">
        <v>3.230317391146257</v>
      </c>
      <c r="P116">
        <f t="shared" si="7"/>
        <v>10.43495044754196</v>
      </c>
    </row>
    <row r="117" spans="1:16" x14ac:dyDescent="0.3">
      <c r="A117">
        <v>209.330941053488</v>
      </c>
      <c r="B117">
        <v>195.20609365633899</v>
      </c>
      <c r="C117">
        <f t="shared" si="4"/>
        <v>9.1182583888982545E-3</v>
      </c>
      <c r="D117">
        <v>-5.7650886108632449E-2</v>
      </c>
      <c r="E117">
        <f t="shared" si="6"/>
        <v>3.3236246691105099E-3</v>
      </c>
      <c r="I117">
        <f t="shared" si="5"/>
        <v>535.54169867271162</v>
      </c>
      <c r="M117" s="2">
        <v>88</v>
      </c>
      <c r="N117" s="2">
        <v>1.0227649477748288</v>
      </c>
      <c r="O117" s="2">
        <v>3.1895513809713165</v>
      </c>
      <c r="P117">
        <f t="shared" si="7"/>
        <v>10.173238011856032</v>
      </c>
    </row>
    <row r="118" spans="1:16" x14ac:dyDescent="0.3">
      <c r="A118">
        <v>209.55030519802699</v>
      </c>
      <c r="B118">
        <v>195.65150104144001</v>
      </c>
      <c r="C118">
        <f t="shared" si="4"/>
        <v>0.11718726123931728</v>
      </c>
      <c r="D118">
        <v>-0.20667609237432316</v>
      </c>
      <c r="E118">
        <f t="shared" si="6"/>
        <v>4.2715007159119758E-2</v>
      </c>
      <c r="I118">
        <f t="shared" si="5"/>
        <v>536.76365964304023</v>
      </c>
      <c r="M118" s="2">
        <v>89</v>
      </c>
      <c r="N118" s="2">
        <v>0.99286768885143228</v>
      </c>
      <c r="O118" s="2">
        <v>3.3945251396581666E-2</v>
      </c>
      <c r="P118">
        <f t="shared" si="7"/>
        <v>1.1522800923771295E-3</v>
      </c>
    </row>
    <row r="119" spans="1:16" x14ac:dyDescent="0.3">
      <c r="A119">
        <v>210.35616273354</v>
      </c>
      <c r="B119">
        <v>196.753495791229</v>
      </c>
      <c r="C119">
        <f t="shared" si="4"/>
        <v>0.26750691241847352</v>
      </c>
      <c r="D119">
        <v>-0.31226085450717278</v>
      </c>
      <c r="E119">
        <f t="shared" si="6"/>
        <v>9.7506841257549728E-2</v>
      </c>
      <c r="I119">
        <f t="shared" si="5"/>
        <v>539.78694712949232</v>
      </c>
      <c r="M119" s="2">
        <v>90</v>
      </c>
      <c r="N119" s="2">
        <v>1.0112679265674434</v>
      </c>
      <c r="O119" s="2">
        <v>-0.78778104746265409</v>
      </c>
      <c r="P119">
        <f t="shared" si="7"/>
        <v>0.6205989787413565</v>
      </c>
    </row>
    <row r="120" spans="1:16" x14ac:dyDescent="0.3">
      <c r="A120">
        <v>210.56733184277201</v>
      </c>
      <c r="B120">
        <v>195.52182583291199</v>
      </c>
      <c r="C120">
        <f t="shared" si="4"/>
        <v>2.3099864350820796</v>
      </c>
      <c r="D120">
        <v>0.91760285101469208</v>
      </c>
      <c r="E120">
        <f t="shared" si="6"/>
        <v>0.84199499219029117</v>
      </c>
      <c r="I120">
        <f t="shared" si="5"/>
        <v>536.40789983990067</v>
      </c>
      <c r="M120" s="2">
        <v>91</v>
      </c>
      <c r="N120" s="2">
        <v>0.97549088809728879</v>
      </c>
      <c r="O120" s="2">
        <v>2.757301387776915</v>
      </c>
      <c r="P120">
        <f t="shared" si="7"/>
        <v>7.6027109430365014</v>
      </c>
    </row>
    <row r="121" spans="1:16" x14ac:dyDescent="0.3">
      <c r="A121">
        <v>209.62747399277799</v>
      </c>
      <c r="B121">
        <v>194.765129932794</v>
      </c>
      <c r="C121">
        <f t="shared" si="4"/>
        <v>0.99952302559809691</v>
      </c>
      <c r="D121">
        <v>0.6035961223212496</v>
      </c>
      <c r="E121">
        <f t="shared" si="6"/>
        <v>0.36432827888124891</v>
      </c>
      <c r="I121">
        <f t="shared" si="5"/>
        <v>534.33192874628662</v>
      </c>
      <c r="M121" s="2">
        <v>92</v>
      </c>
      <c r="N121" s="2">
        <v>0.97429135383072385</v>
      </c>
      <c r="O121" s="2">
        <v>-0.68726856472203213</v>
      </c>
      <c r="P121">
        <f t="shared" si="7"/>
        <v>0.47233808005508204</v>
      </c>
    </row>
    <row r="122" spans="1:16" x14ac:dyDescent="0.3">
      <c r="A122">
        <v>210.38952027412401</v>
      </c>
      <c r="B122">
        <v>196.03741133158499</v>
      </c>
      <c r="C122">
        <f t="shared" si="4"/>
        <v>0.26939127371576127</v>
      </c>
      <c r="D122">
        <v>0.31335873209059173</v>
      </c>
      <c r="E122">
        <f t="shared" si="6"/>
        <v>9.8193694977423238E-2</v>
      </c>
      <c r="I122">
        <f t="shared" si="5"/>
        <v>537.82239222893668</v>
      </c>
      <c r="M122" s="2">
        <v>93</v>
      </c>
      <c r="N122" s="2">
        <v>1.0038815125247105</v>
      </c>
      <c r="O122" s="2">
        <v>-0.63351709261145572</v>
      </c>
      <c r="P122">
        <f t="shared" si="7"/>
        <v>0.40134390663087177</v>
      </c>
    </row>
    <row r="123" spans="1:16" x14ac:dyDescent="0.3">
      <c r="A123">
        <v>209.12523564431001</v>
      </c>
      <c r="B123">
        <v>195.27840009010399</v>
      </c>
      <c r="C123">
        <f t="shared" si="4"/>
        <v>0.28650655824685001</v>
      </c>
      <c r="D123">
        <v>-0.32315979447568566</v>
      </c>
      <c r="E123">
        <f t="shared" si="6"/>
        <v>0.10443225276556739</v>
      </c>
      <c r="I123">
        <f t="shared" si="5"/>
        <v>535.74006907006014</v>
      </c>
      <c r="M123" s="2">
        <v>94</v>
      </c>
      <c r="N123" s="2">
        <v>0.99246125524783313</v>
      </c>
      <c r="O123" s="2">
        <v>-0.96717803962950488</v>
      </c>
      <c r="P123">
        <f t="shared" si="7"/>
        <v>0.9354333603415721</v>
      </c>
    </row>
    <row r="124" spans="1:16" x14ac:dyDescent="0.3">
      <c r="A124">
        <v>209.23462650698301</v>
      </c>
      <c r="B124">
        <v>195.28616152597499</v>
      </c>
      <c r="C124">
        <f t="shared" si="4"/>
        <v>0.13301124708690981</v>
      </c>
      <c r="D124">
        <v>-0.22018829173580912</v>
      </c>
      <c r="E124">
        <f t="shared" si="6"/>
        <v>4.8482883817533788E-2</v>
      </c>
      <c r="I124">
        <f t="shared" si="5"/>
        <v>535.76136232209262</v>
      </c>
      <c r="M124" s="2">
        <v>95</v>
      </c>
      <c r="N124" s="2">
        <v>0.99108130241445913</v>
      </c>
      <c r="O124" s="2">
        <v>2.3830534262356151E-2</v>
      </c>
      <c r="P124">
        <f t="shared" si="7"/>
        <v>5.678943632293304E-4</v>
      </c>
    </row>
    <row r="125" spans="1:16" x14ac:dyDescent="0.3">
      <c r="A125">
        <v>209.95562675494301</v>
      </c>
      <c r="B125">
        <v>196.01181470442</v>
      </c>
      <c r="C125">
        <f t="shared" si="4"/>
        <v>2.7086944446490149E-2</v>
      </c>
      <c r="D125">
        <v>-9.9364224635650089E-2</v>
      </c>
      <c r="E125">
        <f t="shared" si="6"/>
        <v>9.8732491374439318E-3</v>
      </c>
      <c r="I125">
        <f t="shared" si="5"/>
        <v>537.75216869781912</v>
      </c>
      <c r="M125" s="2">
        <v>96</v>
      </c>
      <c r="N125" s="2">
        <v>1.0327603781757642</v>
      </c>
      <c r="O125" s="2">
        <v>-0.71402482871243067</v>
      </c>
      <c r="P125">
        <f t="shared" si="7"/>
        <v>0.50983145601781599</v>
      </c>
    </row>
    <row r="126" spans="1:16" x14ac:dyDescent="0.3">
      <c r="A126">
        <v>210.32924523635799</v>
      </c>
      <c r="B126">
        <v>194.92472815955799</v>
      </c>
      <c r="C126">
        <f t="shared" si="4"/>
        <v>3.7771747709984567</v>
      </c>
      <c r="D126">
        <v>1.1733662156871958</v>
      </c>
      <c r="E126">
        <f t="shared" si="6"/>
        <v>1.3767882761160908</v>
      </c>
      <c r="I126">
        <f t="shared" si="5"/>
        <v>534.7697813966081</v>
      </c>
      <c r="M126" s="2">
        <v>97</v>
      </c>
      <c r="N126" s="2">
        <v>0.97985080132888935</v>
      </c>
      <c r="O126" s="2">
        <v>-0.40939054128827035</v>
      </c>
      <c r="P126">
        <f t="shared" si="7"/>
        <v>0.16760061529630299</v>
      </c>
    </row>
    <row r="127" spans="1:16" x14ac:dyDescent="0.3">
      <c r="A127">
        <v>210.52431750151999</v>
      </c>
      <c r="B127">
        <v>196.564771195194</v>
      </c>
      <c r="C127">
        <f t="shared" si="4"/>
        <v>3.9407366931270584E-4</v>
      </c>
      <c r="D127">
        <v>1.1985019592287927E-2</v>
      </c>
      <c r="E127">
        <f t="shared" si="6"/>
        <v>1.4364069462752545E-4</v>
      </c>
      <c r="I127">
        <f t="shared" si="5"/>
        <v>539.26918721304298</v>
      </c>
      <c r="M127" s="2">
        <v>98</v>
      </c>
      <c r="N127" s="2">
        <v>0.99047129983515081</v>
      </c>
      <c r="O127" s="2">
        <v>-0.13231448381545197</v>
      </c>
      <c r="P127">
        <f t="shared" si="7"/>
        <v>1.7507122627349499E-2</v>
      </c>
    </row>
    <row r="128" spans="1:16" x14ac:dyDescent="0.3">
      <c r="A128">
        <v>209.39904091636501</v>
      </c>
      <c r="B128">
        <v>195.59489583620299</v>
      </c>
      <c r="C128">
        <f t="shared" si="4"/>
        <v>0.26556110434006958</v>
      </c>
      <c r="D128">
        <v>-0.3111231107691026</v>
      </c>
      <c r="E128">
        <f t="shared" si="6"/>
        <v>9.6797590054643279E-2</v>
      </c>
      <c r="I128">
        <f t="shared" si="5"/>
        <v>536.60836506591647</v>
      </c>
      <c r="M128" s="2">
        <v>99</v>
      </c>
      <c r="N128" s="2">
        <v>1.0548126854060156</v>
      </c>
      <c r="O128" s="2">
        <v>-0.94662238334739479</v>
      </c>
      <c r="P128">
        <f t="shared" si="7"/>
        <v>0.89609393665430204</v>
      </c>
    </row>
    <row r="129" spans="1:16" x14ac:dyDescent="0.3">
      <c r="A129">
        <v>210.070682031736</v>
      </c>
      <c r="B129">
        <v>195.733328771765</v>
      </c>
      <c r="C129">
        <f t="shared" si="4"/>
        <v>0.16605385935183956</v>
      </c>
      <c r="D129">
        <v>0.24602232947941616</v>
      </c>
      <c r="E129">
        <f t="shared" si="6"/>
        <v>6.0526986602478398E-2</v>
      </c>
      <c r="I129">
        <f t="shared" si="5"/>
        <v>536.9881514141523</v>
      </c>
      <c r="M129" s="2">
        <v>100</v>
      </c>
      <c r="N129" s="2">
        <v>0.99838083252278942</v>
      </c>
      <c r="O129" s="2">
        <v>-0.72718583374906853</v>
      </c>
      <c r="P129">
        <f t="shared" si="7"/>
        <v>0.52879923680532792</v>
      </c>
    </row>
    <row r="130" spans="1:16" x14ac:dyDescent="0.3">
      <c r="A130">
        <v>208.712669353922</v>
      </c>
      <c r="B130">
        <v>195.649189286525</v>
      </c>
      <c r="C130">
        <f t="shared" ref="C130:C193" si="8">E130/$O$2</f>
        <v>2.9810458826731248</v>
      </c>
      <c r="D130">
        <v>-1.0423999208261137</v>
      </c>
      <c r="E130">
        <f t="shared" si="6"/>
        <v>1.086597594938288</v>
      </c>
      <c r="I130">
        <f t="shared" ref="I130:I193" si="9">B130/$O$2</f>
        <v>536.75731741708353</v>
      </c>
      <c r="M130" s="2">
        <v>101</v>
      </c>
      <c r="N130" s="2">
        <v>1.0164067926318623</v>
      </c>
      <c r="O130" s="2">
        <v>-0.16228146868999671</v>
      </c>
      <c r="P130">
        <f t="shared" si="7"/>
        <v>2.6335275080182383E-2</v>
      </c>
    </row>
    <row r="131" spans="1:16" x14ac:dyDescent="0.3">
      <c r="A131">
        <v>210.57517947452999</v>
      </c>
      <c r="B131">
        <v>197.20506243879501</v>
      </c>
      <c r="C131">
        <f t="shared" si="8"/>
        <v>0.59762266520811169</v>
      </c>
      <c r="D131">
        <v>-0.46672769216093002</v>
      </c>
      <c r="E131">
        <f t="shared" ref="E131:E194" si="10">D131^2</f>
        <v>0.21783473862986785</v>
      </c>
      <c r="I131">
        <f t="shared" si="9"/>
        <v>541.02580584015936</v>
      </c>
      <c r="M131" s="2">
        <v>102</v>
      </c>
      <c r="N131" s="2">
        <v>1.0159413752011659</v>
      </c>
      <c r="O131" s="2">
        <v>1.569112989246094</v>
      </c>
      <c r="P131">
        <f t="shared" si="7"/>
        <v>2.4621155730208129</v>
      </c>
    </row>
    <row r="132" spans="1:16" x14ac:dyDescent="0.3">
      <c r="A132">
        <v>207.97994400492399</v>
      </c>
      <c r="B132">
        <v>194.490680022296</v>
      </c>
      <c r="C132">
        <f t="shared" si="8"/>
        <v>1.830969063181987</v>
      </c>
      <c r="D132">
        <v>-0.81694071782413857</v>
      </c>
      <c r="E132">
        <f t="shared" si="10"/>
        <v>0.66739213643901885</v>
      </c>
      <c r="I132">
        <f t="shared" si="9"/>
        <v>533.5789841608198</v>
      </c>
      <c r="M132" s="2">
        <v>103</v>
      </c>
      <c r="N132" s="2">
        <v>1.020795388052866</v>
      </c>
      <c r="O132" s="2">
        <v>-0.7221593950625198</v>
      </c>
      <c r="P132">
        <f t="shared" si="7"/>
        <v>0.5215141918770646</v>
      </c>
    </row>
    <row r="133" spans="1:16" x14ac:dyDescent="0.3">
      <c r="A133">
        <v>210.662790962732</v>
      </c>
      <c r="B133">
        <v>196.58896671474301</v>
      </c>
      <c r="C133">
        <f t="shared" si="8"/>
        <v>4.6683828190169779E-2</v>
      </c>
      <c r="D133">
        <v>0.13044675213254209</v>
      </c>
      <c r="E133">
        <f t="shared" si="10"/>
        <v>1.7016355141928875E-2</v>
      </c>
      <c r="I133">
        <f t="shared" si="9"/>
        <v>539.33556685005556</v>
      </c>
      <c r="M133" s="2">
        <v>104</v>
      </c>
      <c r="N133" s="2">
        <v>0.98988229335024513</v>
      </c>
      <c r="O133" s="2">
        <v>-0.98908990050294143</v>
      </c>
      <c r="P133">
        <f t="shared" si="7"/>
        <v>0.97829883127691863</v>
      </c>
    </row>
    <row r="134" spans="1:16" x14ac:dyDescent="0.3">
      <c r="A134">
        <v>209.89223326290201</v>
      </c>
      <c r="B134">
        <v>195.95464039041099</v>
      </c>
      <c r="C134">
        <f t="shared" si="8"/>
        <v>3.6579384350415911E-2</v>
      </c>
      <c r="D134">
        <v>-0.11546975261268244</v>
      </c>
      <c r="E134">
        <f t="shared" si="10"/>
        <v>1.3333263768434083E-2</v>
      </c>
      <c r="I134">
        <f t="shared" si="9"/>
        <v>537.59531278891109</v>
      </c>
      <c r="M134" s="2">
        <v>105</v>
      </c>
      <c r="N134" s="2">
        <v>0.9913041868910808</v>
      </c>
      <c r="O134" s="2">
        <v>-0.56725072461012549</v>
      </c>
      <c r="P134">
        <f t="shared" si="7"/>
        <v>0.32177338457071242</v>
      </c>
    </row>
    <row r="135" spans="1:16" x14ac:dyDescent="0.3">
      <c r="A135">
        <v>210.24056232094699</v>
      </c>
      <c r="B135">
        <v>196.439221799069</v>
      </c>
      <c r="C135">
        <f t="shared" si="8"/>
        <v>7.7367367768016504E-2</v>
      </c>
      <c r="D135">
        <v>-0.16793025603186607</v>
      </c>
      <c r="E135">
        <f t="shared" si="10"/>
        <v>2.8200570890928089E-2</v>
      </c>
      <c r="I135">
        <f t="shared" si="9"/>
        <v>538.9247464447825</v>
      </c>
      <c r="M135" s="2">
        <v>106</v>
      </c>
      <c r="N135" s="2">
        <v>1.0100618816086993</v>
      </c>
      <c r="O135" s="2">
        <v>2.6345149752943779</v>
      </c>
      <c r="P135">
        <f t="shared" si="7"/>
        <v>6.9406691550503368</v>
      </c>
    </row>
    <row r="136" spans="1:16" x14ac:dyDescent="0.3">
      <c r="A136">
        <v>210.093326056265</v>
      </c>
      <c r="B136">
        <v>197.08936009977501</v>
      </c>
      <c r="C136">
        <f t="shared" si="8"/>
        <v>1.9956364766242207</v>
      </c>
      <c r="D136">
        <v>-0.85288554949917739</v>
      </c>
      <c r="E136">
        <f t="shared" si="10"/>
        <v>0.72741376054451379</v>
      </c>
      <c r="I136">
        <f t="shared" si="9"/>
        <v>540.70838015933884</v>
      </c>
      <c r="M136" s="2">
        <v>107</v>
      </c>
      <c r="N136" s="2">
        <v>1.0338771280102588</v>
      </c>
      <c r="O136" s="2">
        <v>-0.41352636870264137</v>
      </c>
      <c r="P136">
        <f t="shared" si="7"/>
        <v>0.1710040576123929</v>
      </c>
    </row>
    <row r="137" spans="1:16" x14ac:dyDescent="0.3">
      <c r="A137">
        <v>211.31135959692699</v>
      </c>
      <c r="B137">
        <v>197.83650827255599</v>
      </c>
      <c r="C137">
        <f t="shared" si="8"/>
        <v>0.17533794081930218</v>
      </c>
      <c r="D137">
        <v>-0.25280635699701293</v>
      </c>
      <c r="E137">
        <f t="shared" si="10"/>
        <v>6.391105413810115E-2</v>
      </c>
      <c r="I137">
        <f t="shared" si="9"/>
        <v>542.75815736719471</v>
      </c>
      <c r="M137" s="2">
        <v>108</v>
      </c>
      <c r="N137" s="2">
        <v>1.0056775956315667</v>
      </c>
      <c r="O137" s="2">
        <v>-0.99939677141657624</v>
      </c>
      <c r="P137">
        <f t="shared" si="7"/>
        <v>0.99879390671787638</v>
      </c>
    </row>
    <row r="138" spans="1:16" x14ac:dyDescent="0.3">
      <c r="A138">
        <v>210.98396953383499</v>
      </c>
      <c r="B138">
        <v>196.53643524108</v>
      </c>
      <c r="C138">
        <f t="shared" si="8"/>
        <v>0.67241729414648255</v>
      </c>
      <c r="D138">
        <v>0.4950732680313763</v>
      </c>
      <c r="E138">
        <f t="shared" si="10"/>
        <v>0.24509754071926695</v>
      </c>
      <c r="I138">
        <f t="shared" si="9"/>
        <v>539.19144842571586</v>
      </c>
      <c r="M138" s="2">
        <v>109</v>
      </c>
      <c r="N138" s="2">
        <v>1.0253552447612764</v>
      </c>
      <c r="O138" s="2">
        <v>0.95441615633485255</v>
      </c>
      <c r="P138">
        <f t="shared" si="7"/>
        <v>0.91091019947299368</v>
      </c>
    </row>
    <row r="139" spans="1:16" x14ac:dyDescent="0.3">
      <c r="A139">
        <v>209.85329092078501</v>
      </c>
      <c r="B139">
        <v>196.21138080963999</v>
      </c>
      <c r="C139">
        <f t="shared" si="8"/>
        <v>0.36902783307632703</v>
      </c>
      <c r="D139">
        <v>-0.36675800440434614</v>
      </c>
      <c r="E139">
        <f t="shared" si="10"/>
        <v>0.13451143379465838</v>
      </c>
      <c r="I139">
        <f t="shared" si="9"/>
        <v>538.29967194930646</v>
      </c>
      <c r="M139" s="2">
        <v>110</v>
      </c>
      <c r="N139" s="2">
        <v>0.96109618089920446</v>
      </c>
      <c r="O139" s="2">
        <v>2.2428930057988623</v>
      </c>
      <c r="P139">
        <f t="shared" si="7"/>
        <v>5.030569035461455</v>
      </c>
    </row>
    <row r="140" spans="1:16" x14ac:dyDescent="0.3">
      <c r="A140">
        <v>207.724194576717</v>
      </c>
      <c r="B140">
        <v>195.04647345676599</v>
      </c>
      <c r="C140">
        <f t="shared" si="8"/>
        <v>6.4421637530593019</v>
      </c>
      <c r="D140">
        <v>-1.5323780393053994</v>
      </c>
      <c r="E140">
        <f t="shared" si="10"/>
        <v>2.34818245534546</v>
      </c>
      <c r="I140">
        <f t="shared" si="9"/>
        <v>535.10378574068864</v>
      </c>
      <c r="M140" s="2">
        <v>111</v>
      </c>
      <c r="N140" s="2">
        <v>1.0078170664085633</v>
      </c>
      <c r="O140" s="2">
        <v>-0.8295903912373459</v>
      </c>
      <c r="P140">
        <f t="shared" si="7"/>
        <v>0.6882202172333326</v>
      </c>
    </row>
    <row r="141" spans="1:16" x14ac:dyDescent="0.3">
      <c r="A141">
        <v>211.50810273146101</v>
      </c>
      <c r="B141">
        <v>197.944461878673</v>
      </c>
      <c r="C141">
        <f t="shared" si="8"/>
        <v>5.796015981050507E-2</v>
      </c>
      <c r="D141">
        <v>-0.14534992987907458</v>
      </c>
      <c r="E141">
        <f t="shared" si="10"/>
        <v>2.1126602115851899E-2</v>
      </c>
      <c r="I141">
        <f t="shared" si="9"/>
        <v>543.05432464617081</v>
      </c>
      <c r="M141" s="2">
        <v>112</v>
      </c>
      <c r="N141" s="2">
        <v>0.97435596540583536</v>
      </c>
      <c r="O141" s="2">
        <v>-0.93680273404929781</v>
      </c>
      <c r="P141">
        <f t="shared" si="7"/>
        <v>0.87759936252223936</v>
      </c>
    </row>
    <row r="142" spans="1:16" x14ac:dyDescent="0.3">
      <c r="A142">
        <v>210.217845373194</v>
      </c>
      <c r="B142">
        <v>196.810609618558</v>
      </c>
      <c r="C142">
        <f t="shared" si="8"/>
        <v>0.67988879992562834</v>
      </c>
      <c r="D142">
        <v>-0.49781615134796198</v>
      </c>
      <c r="E142">
        <f t="shared" si="10"/>
        <v>0.24782092054289698</v>
      </c>
      <c r="I142">
        <f t="shared" si="9"/>
        <v>539.94363709512083</v>
      </c>
      <c r="M142" s="2">
        <v>113</v>
      </c>
      <c r="N142" s="2">
        <v>0.99965900371858041</v>
      </c>
      <c r="O142" s="2">
        <v>0.53219267160989059</v>
      </c>
      <c r="P142">
        <f t="shared" si="7"/>
        <v>0.28322903971527286</v>
      </c>
    </row>
    <row r="143" spans="1:16" x14ac:dyDescent="0.3">
      <c r="A143">
        <v>210.138919985097</v>
      </c>
      <c r="B143">
        <v>196.41490308835901</v>
      </c>
      <c r="C143">
        <f t="shared" si="8"/>
        <v>0.17072541766564087</v>
      </c>
      <c r="D143">
        <v>-0.24945897376383641</v>
      </c>
      <c r="E143">
        <f t="shared" si="10"/>
        <v>6.2229779591306426E-2</v>
      </c>
      <c r="I143">
        <f t="shared" si="9"/>
        <v>538.85802883674467</v>
      </c>
      <c r="M143" s="2">
        <v>114</v>
      </c>
      <c r="N143" s="2">
        <v>0.99470077300013582</v>
      </c>
      <c r="O143" s="2">
        <v>-0.98187708000060447</v>
      </c>
      <c r="P143">
        <f t="shared" si="7"/>
        <v>0.9640826002305134</v>
      </c>
    </row>
    <row r="144" spans="1:16" x14ac:dyDescent="0.3">
      <c r="A144">
        <v>211.214283631489</v>
      </c>
      <c r="B144">
        <v>196.95152278165</v>
      </c>
      <c r="C144">
        <f t="shared" si="8"/>
        <v>0.40049521857119791</v>
      </c>
      <c r="D144">
        <v>0.38207507515610928</v>
      </c>
      <c r="E144">
        <f t="shared" si="10"/>
        <v>0.14598136305554654</v>
      </c>
      <c r="I144">
        <f t="shared" si="9"/>
        <v>540.33022786856498</v>
      </c>
      <c r="M144" s="2">
        <v>115</v>
      </c>
      <c r="N144" s="2">
        <v>1.0060332479548544</v>
      </c>
      <c r="O144" s="2">
        <v>-0.56901380410576774</v>
      </c>
      <c r="P144">
        <f t="shared" si="7"/>
        <v>0.32377670926291702</v>
      </c>
    </row>
    <row r="145" spans="1:16" x14ac:dyDescent="0.3">
      <c r="A145">
        <v>209.240182235486</v>
      </c>
      <c r="B145">
        <v>195.83985668019699</v>
      </c>
      <c r="C145">
        <f t="shared" si="8"/>
        <v>1.2410642884606606</v>
      </c>
      <c r="D145">
        <v>-0.67258500234933649</v>
      </c>
      <c r="E145">
        <f t="shared" si="10"/>
        <v>0.45237058538525698</v>
      </c>
      <c r="I145">
        <f t="shared" si="9"/>
        <v>537.28040733695229</v>
      </c>
      <c r="M145" s="2">
        <v>116</v>
      </c>
      <c r="N145" s="2">
        <v>1.018922960872068</v>
      </c>
      <c r="O145" s="2">
        <v>-1.0098047024831698</v>
      </c>
      <c r="P145">
        <f t="shared" si="7"/>
        <v>1.0197055371571231</v>
      </c>
    </row>
    <row r="146" spans="1:16" x14ac:dyDescent="0.3">
      <c r="A146">
        <v>209.60068403674299</v>
      </c>
      <c r="B146">
        <v>194.66262319776601</v>
      </c>
      <c r="C146">
        <f t="shared" si="8"/>
        <v>1.2008118561644117</v>
      </c>
      <c r="D146">
        <v>0.66158785341858106</v>
      </c>
      <c r="E146">
        <f t="shared" si="10"/>
        <v>0.4376984877910059</v>
      </c>
      <c r="I146">
        <f t="shared" si="9"/>
        <v>534.05070478460573</v>
      </c>
      <c r="M146" s="2">
        <v>117</v>
      </c>
      <c r="N146" s="2">
        <v>1.0076752211787836</v>
      </c>
      <c r="O146" s="2">
        <v>-0.89048795993946639</v>
      </c>
      <c r="P146">
        <f t="shared" si="7"/>
        <v>0.79296880679715265</v>
      </c>
    </row>
    <row r="147" spans="1:16" x14ac:dyDescent="0.3">
      <c r="A147">
        <v>210.58874451814501</v>
      </c>
      <c r="B147">
        <v>196.388939359765</v>
      </c>
      <c r="C147">
        <f t="shared" si="8"/>
        <v>0.13501394826040269</v>
      </c>
      <c r="D147">
        <v>0.22183974548124752</v>
      </c>
      <c r="E147">
        <f t="shared" si="10"/>
        <v>4.9212872675184677E-2</v>
      </c>
      <c r="I147">
        <f t="shared" si="9"/>
        <v>538.78679817455247</v>
      </c>
      <c r="M147" s="2">
        <v>118</v>
      </c>
      <c r="N147" s="2">
        <v>0.97984687682795535</v>
      </c>
      <c r="O147" s="2">
        <v>-0.71233996440948188</v>
      </c>
      <c r="P147">
        <f t="shared" si="7"/>
        <v>0.50742822489490191</v>
      </c>
    </row>
    <row r="148" spans="1:16" x14ac:dyDescent="0.3">
      <c r="A148">
        <v>210.06217747981501</v>
      </c>
      <c r="B148">
        <v>195.72308576046299</v>
      </c>
      <c r="C148">
        <f t="shared" si="8"/>
        <v>0.16600969260760165</v>
      </c>
      <c r="D148">
        <v>0.24598960898748601</v>
      </c>
      <c r="E148">
        <f t="shared" si="10"/>
        <v>6.0510887729816255E-2</v>
      </c>
      <c r="I148">
        <f t="shared" si="9"/>
        <v>536.96005003898802</v>
      </c>
      <c r="M148" s="2">
        <v>119</v>
      </c>
      <c r="N148" s="2">
        <v>1.0109498704975524</v>
      </c>
      <c r="O148" s="2">
        <v>1.2990365645845272</v>
      </c>
      <c r="P148">
        <f t="shared" si="7"/>
        <v>1.6874959961275706</v>
      </c>
    </row>
    <row r="149" spans="1:16" x14ac:dyDescent="0.3">
      <c r="A149">
        <v>209.549578521771</v>
      </c>
      <c r="B149">
        <v>196.11072122405201</v>
      </c>
      <c r="C149">
        <f t="shared" si="8"/>
        <v>0.94601139665595935</v>
      </c>
      <c r="D149">
        <v>-0.58721646415418149</v>
      </c>
      <c r="E149">
        <f t="shared" si="10"/>
        <v>0.34482317577373911</v>
      </c>
      <c r="I149">
        <f t="shared" si="9"/>
        <v>538.02351558326404</v>
      </c>
      <c r="M149" s="2">
        <v>120</v>
      </c>
      <c r="N149" s="2">
        <v>1.0300584861069968</v>
      </c>
      <c r="O149" s="2">
        <v>-3.0535460508899881E-2</v>
      </c>
      <c r="P149">
        <f t="shared" si="7"/>
        <v>9.3241434849058416E-4</v>
      </c>
    </row>
    <row r="150" spans="1:16" x14ac:dyDescent="0.3">
      <c r="A150">
        <v>211.04878713999199</v>
      </c>
      <c r="B150">
        <v>196.01707137170999</v>
      </c>
      <c r="C150">
        <f t="shared" si="8"/>
        <v>2.6858779273570064</v>
      </c>
      <c r="D150">
        <v>0.98944845466095899</v>
      </c>
      <c r="E150">
        <f t="shared" si="10"/>
        <v>0.9790082444309598</v>
      </c>
      <c r="I150">
        <f t="shared" si="9"/>
        <v>537.76659019705153</v>
      </c>
      <c r="M150" s="2">
        <v>121</v>
      </c>
      <c r="N150" s="2">
        <v>0.99792994385805311</v>
      </c>
      <c r="O150" s="2">
        <v>-0.72853867014229179</v>
      </c>
      <c r="P150">
        <f t="shared" si="7"/>
        <v>0.53076859389269904</v>
      </c>
    </row>
    <row r="151" spans="1:16" x14ac:dyDescent="0.3">
      <c r="A151">
        <v>210.84346551730101</v>
      </c>
      <c r="B151">
        <v>197.367453627744</v>
      </c>
      <c r="C151">
        <f t="shared" si="8"/>
        <v>0.30376896057815622</v>
      </c>
      <c r="D151">
        <v>-0.33275281412227287</v>
      </c>
      <c r="E151">
        <f t="shared" si="10"/>
        <v>0.11072443530629188</v>
      </c>
      <c r="I151">
        <f t="shared" si="9"/>
        <v>541.47132089325157</v>
      </c>
      <c r="M151" s="2">
        <v>122</v>
      </c>
      <c r="N151" s="2">
        <v>1.0170970280915563</v>
      </c>
      <c r="O151" s="2">
        <v>-0.73059046984470633</v>
      </c>
      <c r="P151">
        <f t="shared" si="7"/>
        <v>0.53376243462790873</v>
      </c>
    </row>
    <row r="152" spans="1:16" x14ac:dyDescent="0.3">
      <c r="A152">
        <v>209.373549859414</v>
      </c>
      <c r="B152">
        <v>196.10900963706101</v>
      </c>
      <c r="C152">
        <f t="shared" si="8"/>
        <v>1.5922655269363644</v>
      </c>
      <c r="D152">
        <v>-0.76182950018446149</v>
      </c>
      <c r="E152">
        <f t="shared" si="10"/>
        <v>0.58038418735130637</v>
      </c>
      <c r="I152">
        <f t="shared" si="9"/>
        <v>538.01881989888545</v>
      </c>
      <c r="M152" s="2">
        <v>123</v>
      </c>
      <c r="N152" s="2">
        <v>1.01690103086914</v>
      </c>
      <c r="O152" s="2">
        <v>-0.88388978378223015</v>
      </c>
      <c r="P152">
        <f t="shared" si="7"/>
        <v>0.7812611498745976</v>
      </c>
    </row>
    <row r="153" spans="1:16" x14ac:dyDescent="0.3">
      <c r="A153">
        <v>209.01914058917299</v>
      </c>
      <c r="B153">
        <v>194.32286038111201</v>
      </c>
      <c r="C153">
        <f t="shared" si="8"/>
        <v>0.35764406351994416</v>
      </c>
      <c r="D153">
        <v>0.36105681750029817</v>
      </c>
      <c r="E153">
        <f t="shared" si="10"/>
        <v>0.13036202546344361</v>
      </c>
      <c r="I153">
        <f t="shared" si="9"/>
        <v>533.11857632197155</v>
      </c>
      <c r="M153" s="2">
        <v>124</v>
      </c>
      <c r="N153" s="2">
        <v>0.99857632784046579</v>
      </c>
      <c r="O153" s="2">
        <v>-0.97148938339397561</v>
      </c>
      <c r="P153">
        <f t="shared" si="7"/>
        <v>0.9437916220472069</v>
      </c>
    </row>
    <row r="154" spans="1:16" x14ac:dyDescent="0.3">
      <c r="A154">
        <v>211.03238640758499</v>
      </c>
      <c r="B154">
        <v>196.459772913705</v>
      </c>
      <c r="C154">
        <f t="shared" si="8"/>
        <v>1.010482845842626</v>
      </c>
      <c r="D154">
        <v>0.60689633116561481</v>
      </c>
      <c r="E154">
        <f t="shared" si="10"/>
        <v>0.36832315678228361</v>
      </c>
      <c r="I154">
        <f t="shared" si="9"/>
        <v>538.98112777302708</v>
      </c>
      <c r="M154" s="2">
        <v>125</v>
      </c>
      <c r="N154" s="2">
        <v>1.0260281997439993</v>
      </c>
      <c r="O154" s="2">
        <v>2.7511465712544574</v>
      </c>
      <c r="P154">
        <f t="shared" si="7"/>
        <v>7.5688074565251569</v>
      </c>
    </row>
    <row r="155" spans="1:16" x14ac:dyDescent="0.3">
      <c r="A155">
        <v>211.42850874457901</v>
      </c>
      <c r="B155">
        <v>197.219229188106</v>
      </c>
      <c r="C155">
        <f t="shared" si="8"/>
        <v>0.3855625605647337</v>
      </c>
      <c r="D155">
        <v>0.37488448527520291</v>
      </c>
      <c r="E155">
        <f t="shared" si="10"/>
        <v>0.14053837730005383</v>
      </c>
      <c r="I155">
        <f t="shared" si="9"/>
        <v>541.06467186554096</v>
      </c>
      <c r="M155" s="2">
        <v>126</v>
      </c>
      <c r="N155" s="2">
        <v>0.98461268269675717</v>
      </c>
      <c r="O155" s="2">
        <v>-0.98421860902744451</v>
      </c>
      <c r="P155">
        <f t="shared" si="7"/>
        <v>0.9686862703559177</v>
      </c>
    </row>
    <row r="156" spans="1:16" x14ac:dyDescent="0.3">
      <c r="A156">
        <v>211.91897320585099</v>
      </c>
      <c r="B156">
        <v>197.51601730505999</v>
      </c>
      <c r="C156">
        <f t="shared" si="8"/>
        <v>1.0541817271102272</v>
      </c>
      <c r="D156">
        <v>0.61988022423037137</v>
      </c>
      <c r="E156">
        <f t="shared" si="10"/>
        <v>0.38425149239189549</v>
      </c>
      <c r="I156">
        <f t="shared" si="9"/>
        <v>541.87890060872371</v>
      </c>
      <c r="M156" s="2">
        <v>127</v>
      </c>
      <c r="N156" s="2">
        <v>1.0091046555238083</v>
      </c>
      <c r="O156" s="2">
        <v>-0.74354355118373872</v>
      </c>
      <c r="P156">
        <f t="shared" si="7"/>
        <v>0.55285701250692509</v>
      </c>
    </row>
    <row r="157" spans="1:16" x14ac:dyDescent="0.3">
      <c r="A157">
        <v>211.66732165635699</v>
      </c>
      <c r="B157">
        <v>198.00024419810799</v>
      </c>
      <c r="C157">
        <f t="shared" si="8"/>
        <v>2.8565064061326409E-3</v>
      </c>
      <c r="D157">
        <v>-3.226767251584306E-2</v>
      </c>
      <c r="E157">
        <f t="shared" si="10"/>
        <v>1.0412026895896937E-3</v>
      </c>
      <c r="I157">
        <f t="shared" si="9"/>
        <v>543.20736166231393</v>
      </c>
      <c r="M157" s="2">
        <v>128</v>
      </c>
      <c r="N157" s="2">
        <v>1.0056088499393869</v>
      </c>
      <c r="O157" s="2">
        <v>-0.83955499058754735</v>
      </c>
      <c r="P157">
        <f t="shared" si="7"/>
        <v>0.70485258222045666</v>
      </c>
    </row>
    <row r="158" spans="1:16" x14ac:dyDescent="0.3">
      <c r="A158">
        <v>209.663245039749</v>
      </c>
      <c r="B158">
        <v>195.006878473716</v>
      </c>
      <c r="C158">
        <f t="shared" si="8"/>
        <v>0.5297380254142412</v>
      </c>
      <c r="D158">
        <v>0.4394208032749134</v>
      </c>
      <c r="E158">
        <f t="shared" si="10"/>
        <v>0.19309064235077014</v>
      </c>
      <c r="I158">
        <f t="shared" si="9"/>
        <v>534.99515816618862</v>
      </c>
      <c r="M158" s="2">
        <v>129</v>
      </c>
      <c r="N158" s="2">
        <v>1.0077335992353413</v>
      </c>
      <c r="O158" s="2">
        <v>1.9733122834377834</v>
      </c>
      <c r="P158">
        <f t="shared" si="7"/>
        <v>3.8939613679664391</v>
      </c>
    </row>
    <row r="159" spans="1:16" x14ac:dyDescent="0.3">
      <c r="A159">
        <v>209.15156403498401</v>
      </c>
      <c r="B159">
        <v>194.61694504156799</v>
      </c>
      <c r="C159">
        <f t="shared" si="8"/>
        <v>0.17180646776331548</v>
      </c>
      <c r="D159">
        <v>0.25024752678535833</v>
      </c>
      <c r="E159">
        <f t="shared" si="10"/>
        <v>6.2623824662188632E-2</v>
      </c>
      <c r="I159">
        <f t="shared" si="9"/>
        <v>533.92538821838423</v>
      </c>
      <c r="M159" s="2">
        <v>130</v>
      </c>
      <c r="N159" s="2">
        <v>0.9684435991188538</v>
      </c>
      <c r="O159" s="2">
        <v>-0.37082093391074211</v>
      </c>
      <c r="P159">
        <f t="shared" ref="P159:P222" si="11">O159^2</f>
        <v>0.13750816502643498</v>
      </c>
    </row>
    <row r="160" spans="1:16" x14ac:dyDescent="0.3">
      <c r="A160">
        <v>209.509375791857</v>
      </c>
      <c r="B160">
        <v>196.63566107165201</v>
      </c>
      <c r="C160">
        <f t="shared" si="8"/>
        <v>3.0918071330872188</v>
      </c>
      <c r="D160">
        <v>-1.0615885772834872</v>
      </c>
      <c r="E160">
        <f t="shared" si="10"/>
        <v>1.1269703074187785</v>
      </c>
      <c r="I160">
        <f t="shared" si="9"/>
        <v>539.46367133055139</v>
      </c>
      <c r="M160" s="2">
        <v>131</v>
      </c>
      <c r="N160" s="2">
        <v>1.0369890877435788</v>
      </c>
      <c r="O160" s="2">
        <v>0.79397997543840826</v>
      </c>
      <c r="P160">
        <f t="shared" si="11"/>
        <v>0.63040420139717535</v>
      </c>
    </row>
    <row r="161" spans="1:16" x14ac:dyDescent="0.3">
      <c r="A161">
        <v>210.000988495135</v>
      </c>
      <c r="B161">
        <v>195.37750898486499</v>
      </c>
      <c r="C161">
        <f t="shared" si="8"/>
        <v>0.60763636911777053</v>
      </c>
      <c r="D161">
        <v>0.47062166875838329</v>
      </c>
      <c r="E161">
        <f t="shared" si="10"/>
        <v>0.22148475510492543</v>
      </c>
      <c r="I161">
        <f t="shared" si="9"/>
        <v>536.01197116522383</v>
      </c>
      <c r="M161" s="2">
        <v>132</v>
      </c>
      <c r="N161" s="2">
        <v>0.98400168046658631</v>
      </c>
      <c r="O161" s="2">
        <v>-0.93731785227641651</v>
      </c>
      <c r="P161">
        <f t="shared" si="11"/>
        <v>0.8785647561960741</v>
      </c>
    </row>
    <row r="162" spans="1:16" x14ac:dyDescent="0.3">
      <c r="A162">
        <v>209.40002321864199</v>
      </c>
      <c r="B162">
        <v>195.406742332183</v>
      </c>
      <c r="C162">
        <f t="shared" si="8"/>
        <v>6.5505958655206781E-2</v>
      </c>
      <c r="D162">
        <v>-0.15452204347809584</v>
      </c>
      <c r="E162">
        <f t="shared" si="10"/>
        <v>2.387706192064654E-2</v>
      </c>
      <c r="I162">
        <f t="shared" si="9"/>
        <v>536.09217192221524</v>
      </c>
      <c r="M162" s="2">
        <v>133</v>
      </c>
      <c r="N162" s="2">
        <v>1.000020133719369</v>
      </c>
      <c r="O162" s="2">
        <v>-0.96344074936895319</v>
      </c>
      <c r="P162">
        <f t="shared" si="11"/>
        <v>0.92821807754461005</v>
      </c>
    </row>
    <row r="163" spans="1:16" x14ac:dyDescent="0.3">
      <c r="A163">
        <v>210.502969293951</v>
      </c>
      <c r="B163">
        <v>196.41634132703501</v>
      </c>
      <c r="C163">
        <f t="shared" si="8"/>
        <v>3.5280285205517375E-2</v>
      </c>
      <c r="D163">
        <v>0.11340079079906218</v>
      </c>
      <c r="E163">
        <f t="shared" si="10"/>
        <v>1.2859739353852666E-2</v>
      </c>
      <c r="I163">
        <f t="shared" si="9"/>
        <v>538.86197459872994</v>
      </c>
      <c r="M163" s="2">
        <v>134</v>
      </c>
      <c r="N163" s="2">
        <v>0.98778314410691781</v>
      </c>
      <c r="O163" s="2">
        <v>-0.91041577633890136</v>
      </c>
      <c r="P163">
        <f t="shared" si="11"/>
        <v>0.82885688580676442</v>
      </c>
    </row>
    <row r="164" spans="1:16" x14ac:dyDescent="0.3">
      <c r="A164">
        <v>211.09923104261901</v>
      </c>
      <c r="B164">
        <v>197.24378924364399</v>
      </c>
      <c r="C164">
        <f t="shared" si="8"/>
        <v>1.7551716298211085E-3</v>
      </c>
      <c r="D164">
        <v>2.5293552735718094E-2</v>
      </c>
      <c r="E164">
        <f t="shared" si="10"/>
        <v>6.3976380999455234E-4</v>
      </c>
      <c r="I164">
        <f t="shared" si="9"/>
        <v>541.13205159542508</v>
      </c>
      <c r="M164" s="2">
        <v>135</v>
      </c>
      <c r="N164" s="2">
        <v>0.97136539573636149</v>
      </c>
      <c r="O164" s="2">
        <v>1.0242710808878592</v>
      </c>
      <c r="P164">
        <f t="shared" si="11"/>
        <v>1.0491312471431835</v>
      </c>
    </row>
    <row r="165" spans="1:16" x14ac:dyDescent="0.3">
      <c r="A165">
        <v>210.559300144601</v>
      </c>
      <c r="B165">
        <v>196.43818398947701</v>
      </c>
      <c r="C165">
        <f t="shared" si="8"/>
        <v>6.3106769428663209E-2</v>
      </c>
      <c r="D165">
        <v>0.15166592339855356</v>
      </c>
      <c r="E165">
        <f t="shared" si="10"/>
        <v>2.3002552320335917E-2</v>
      </c>
      <c r="I165">
        <f t="shared" si="9"/>
        <v>538.92189924723152</v>
      </c>
      <c r="M165" s="2">
        <v>136</v>
      </c>
      <c r="N165" s="2">
        <v>0.95249788603432073</v>
      </c>
      <c r="O165" s="2">
        <v>-0.77715994521501852</v>
      </c>
      <c r="P165">
        <f t="shared" si="11"/>
        <v>0.60397758044661054</v>
      </c>
    </row>
    <row r="166" spans="1:16" x14ac:dyDescent="0.3">
      <c r="A166">
        <v>211.40337206685501</v>
      </c>
      <c r="B166">
        <v>198.08627364189999</v>
      </c>
      <c r="C166">
        <f t="shared" si="8"/>
        <v>0.37026212850423601</v>
      </c>
      <c r="D166">
        <v>-0.36737084412879994</v>
      </c>
      <c r="E166">
        <f t="shared" si="10"/>
        <v>0.13496133711590702</v>
      </c>
      <c r="I166">
        <f t="shared" si="9"/>
        <v>543.44338070045592</v>
      </c>
      <c r="M166" s="2">
        <v>137</v>
      </c>
      <c r="N166" s="2">
        <v>0.98532824208462522</v>
      </c>
      <c r="O166" s="2">
        <v>-0.31291094793814267</v>
      </c>
      <c r="P166">
        <f t="shared" si="11"/>
        <v>9.7913261339547031E-2</v>
      </c>
    </row>
    <row r="167" spans="1:16" x14ac:dyDescent="0.3">
      <c r="A167">
        <v>209.61821090285301</v>
      </c>
      <c r="B167">
        <v>195.47826365590501</v>
      </c>
      <c r="C167">
        <f t="shared" si="8"/>
        <v>5.5839381944786445E-5</v>
      </c>
      <c r="D167">
        <v>4.5114935499839248E-3</v>
      </c>
      <c r="E167">
        <f t="shared" si="10"/>
        <v>2.0353574051546556E-5</v>
      </c>
      <c r="I167">
        <f t="shared" si="9"/>
        <v>536.28838839517459</v>
      </c>
      <c r="M167" s="2">
        <v>138</v>
      </c>
      <c r="N167" s="2">
        <v>0.99353674457758956</v>
      </c>
      <c r="O167" s="2">
        <v>-0.62450891150126253</v>
      </c>
      <c r="P167">
        <f t="shared" si="11"/>
        <v>0.39001138054449175</v>
      </c>
    </row>
    <row r="168" spans="1:16" x14ac:dyDescent="0.3">
      <c r="A168">
        <v>210.45859766252599</v>
      </c>
      <c r="B168">
        <v>196.19221507971599</v>
      </c>
      <c r="C168">
        <f t="shared" si="8"/>
        <v>0.17755607054085032</v>
      </c>
      <c r="D168">
        <v>0.25440040715750456</v>
      </c>
      <c r="E168">
        <f t="shared" si="10"/>
        <v>6.4719567161904093E-2</v>
      </c>
      <c r="I168">
        <f t="shared" si="9"/>
        <v>538.24709137988089</v>
      </c>
      <c r="M168" s="2">
        <v>139</v>
      </c>
      <c r="N168" s="2">
        <v>1.0229538021078506</v>
      </c>
      <c r="O168" s="2">
        <v>5.4192099509514513</v>
      </c>
      <c r="P168">
        <f t="shared" si="11"/>
        <v>29.367836492491232</v>
      </c>
    </row>
    <row r="169" spans="1:16" x14ac:dyDescent="0.3">
      <c r="A169">
        <v>211.670690161236</v>
      </c>
      <c r="B169">
        <v>197.146134009425</v>
      </c>
      <c r="C169">
        <f t="shared" si="8"/>
        <v>1.2593499128675509</v>
      </c>
      <c r="D169">
        <v>0.67752175947288151</v>
      </c>
      <c r="E169">
        <f t="shared" si="10"/>
        <v>0.45903573455922914</v>
      </c>
      <c r="I169">
        <f t="shared" si="9"/>
        <v>540.86413757164473</v>
      </c>
      <c r="M169" s="2">
        <v>140</v>
      </c>
      <c r="N169" s="2">
        <v>0.94977176585496981</v>
      </c>
      <c r="O169" s="2">
        <v>-0.89181160604446474</v>
      </c>
      <c r="P169">
        <f t="shared" si="11"/>
        <v>0.79532794067560764</v>
      </c>
    </row>
    <row r="170" spans="1:16" x14ac:dyDescent="0.3">
      <c r="A170">
        <v>211.071179415659</v>
      </c>
      <c r="B170">
        <v>196.227264305044</v>
      </c>
      <c r="C170">
        <f t="shared" si="8"/>
        <v>1.9265541740321872</v>
      </c>
      <c r="D170">
        <v>0.83799350451897681</v>
      </c>
      <c r="E170">
        <f t="shared" si="10"/>
        <v>0.70223311361599638</v>
      </c>
      <c r="I170">
        <f t="shared" si="9"/>
        <v>538.34324781289865</v>
      </c>
      <c r="M170" s="2">
        <v>141</v>
      </c>
      <c r="N170" s="2">
        <v>0.97840459840112093</v>
      </c>
      <c r="O170" s="2">
        <v>-0.29851579847549259</v>
      </c>
      <c r="P170">
        <f t="shared" si="11"/>
        <v>8.911168193946091E-2</v>
      </c>
    </row>
    <row r="171" spans="1:16" x14ac:dyDescent="0.3">
      <c r="A171">
        <v>209.538734381296</v>
      </c>
      <c r="B171">
        <v>196.321960936788</v>
      </c>
      <c r="C171">
        <f t="shared" si="8"/>
        <v>1.6383416826775243</v>
      </c>
      <c r="D171">
        <v>-0.77277360500144709</v>
      </c>
      <c r="E171">
        <f t="shared" si="10"/>
        <v>0.59717904458693261</v>
      </c>
      <c r="I171">
        <f t="shared" si="9"/>
        <v>538.60304500505003</v>
      </c>
      <c r="M171" s="2">
        <v>142</v>
      </c>
      <c r="N171" s="2">
        <v>0.9883972572466897</v>
      </c>
      <c r="O171" s="2">
        <v>-0.81767183958104883</v>
      </c>
      <c r="P171">
        <f t="shared" si="11"/>
        <v>0.66858723724385649</v>
      </c>
    </row>
    <row r="172" spans="1:16" x14ac:dyDescent="0.3">
      <c r="A172">
        <v>210.15055532913399</v>
      </c>
      <c r="B172">
        <v>195.765773236489</v>
      </c>
      <c r="C172">
        <f t="shared" si="8"/>
        <v>0.24536941836071893</v>
      </c>
      <c r="D172">
        <v>0.29906132709550093</v>
      </c>
      <c r="E172">
        <f t="shared" si="10"/>
        <v>8.9437677364122198E-2</v>
      </c>
      <c r="I172">
        <f t="shared" si="9"/>
        <v>537.07716176944075</v>
      </c>
      <c r="M172" s="2">
        <v>143</v>
      </c>
      <c r="N172" s="2">
        <v>0.97484616037150307</v>
      </c>
      <c r="O172" s="2">
        <v>-0.57435094180030521</v>
      </c>
      <c r="P172">
        <f t="shared" si="11"/>
        <v>0.3298790043468976</v>
      </c>
    </row>
    <row r="173" spans="1:16" x14ac:dyDescent="0.3">
      <c r="A173">
        <v>209.878787865052</v>
      </c>
      <c r="B173">
        <v>195.83775204607699</v>
      </c>
      <c r="C173">
        <f t="shared" si="8"/>
        <v>2.8513726385992178E-3</v>
      </c>
      <c r="D173">
        <v>-3.2238663439301263E-2</v>
      </c>
      <c r="E173">
        <f t="shared" si="10"/>
        <v>1.03933142035254E-3</v>
      </c>
      <c r="I173">
        <f t="shared" si="9"/>
        <v>537.27463334029778</v>
      </c>
      <c r="M173" s="2">
        <v>144</v>
      </c>
      <c r="N173" s="2">
        <v>1.0029187324779505</v>
      </c>
      <c r="O173" s="2">
        <v>0.23814555598271014</v>
      </c>
      <c r="P173">
        <f t="shared" si="11"/>
        <v>5.671330583431413E-2</v>
      </c>
    </row>
    <row r="174" spans="1:16" x14ac:dyDescent="0.3">
      <c r="A174">
        <v>209.304197082071</v>
      </c>
      <c r="B174">
        <v>195.915776796377</v>
      </c>
      <c r="C174">
        <f t="shared" si="8"/>
        <v>1.2365567325543279</v>
      </c>
      <c r="D174">
        <v>-0.6713624740960995</v>
      </c>
      <c r="E174">
        <f t="shared" si="10"/>
        <v>0.45072757162443589</v>
      </c>
      <c r="I174">
        <f t="shared" si="9"/>
        <v>537.48869175687446</v>
      </c>
      <c r="M174" s="2">
        <v>145</v>
      </c>
      <c r="N174" s="2">
        <v>1.0326470580772211</v>
      </c>
      <c r="O174" s="2">
        <v>0.16816479808719054</v>
      </c>
      <c r="P174">
        <f t="shared" si="11"/>
        <v>2.8279399315705563E-2</v>
      </c>
    </row>
    <row r="175" spans="1:16" x14ac:dyDescent="0.3">
      <c r="A175">
        <v>210.06847085987701</v>
      </c>
      <c r="B175">
        <v>195.666550551212</v>
      </c>
      <c r="C175">
        <f t="shared" si="8"/>
        <v>0.24533829525629999</v>
      </c>
      <c r="D175">
        <v>0.29904235975200777</v>
      </c>
      <c r="E175">
        <f t="shared" si="10"/>
        <v>8.9426332926049235E-2</v>
      </c>
      <c r="I175">
        <f t="shared" si="9"/>
        <v>536.80494749362174</v>
      </c>
      <c r="M175" s="2">
        <v>146</v>
      </c>
      <c r="N175" s="2">
        <v>0.98905291153186958</v>
      </c>
      <c r="O175" s="2">
        <v>-0.85403896327146689</v>
      </c>
      <c r="P175">
        <f t="shared" si="11"/>
        <v>0.72938255078580194</v>
      </c>
    </row>
    <row r="176" spans="1:16" x14ac:dyDescent="0.3">
      <c r="A176">
        <v>211.555784494682</v>
      </c>
      <c r="B176">
        <v>197.595300401305</v>
      </c>
      <c r="C176">
        <f t="shared" si="8"/>
        <v>0.10020787823243646</v>
      </c>
      <c r="D176">
        <v>0.19111772750579803</v>
      </c>
      <c r="E176">
        <f t="shared" si="10"/>
        <v>3.6525985766980469E-2</v>
      </c>
      <c r="I176">
        <f t="shared" si="9"/>
        <v>542.09641125730946</v>
      </c>
      <c r="M176" s="2">
        <v>147</v>
      </c>
      <c r="N176" s="2">
        <v>1.00586751364514</v>
      </c>
      <c r="O176" s="2">
        <v>-0.83985782103753837</v>
      </c>
      <c r="P176">
        <f t="shared" si="11"/>
        <v>0.70536115955792178</v>
      </c>
    </row>
    <row r="177" spans="1:16" x14ac:dyDescent="0.3">
      <c r="A177">
        <v>207.09343559150599</v>
      </c>
      <c r="B177">
        <v>193.46543659004701</v>
      </c>
      <c r="C177">
        <f t="shared" si="8"/>
        <v>2.0078273669333142</v>
      </c>
      <c r="D177">
        <v>-0.85548662532792719</v>
      </c>
      <c r="E177">
        <f t="shared" si="10"/>
        <v>0.73185736611496521</v>
      </c>
      <c r="I177">
        <f t="shared" si="9"/>
        <v>530.76626146873878</v>
      </c>
      <c r="M177" s="2">
        <v>148</v>
      </c>
      <c r="N177" s="2">
        <v>0.99607867103458059</v>
      </c>
      <c r="O177" s="2">
        <v>-5.006727437862124E-2</v>
      </c>
      <c r="P177">
        <f t="shared" si="11"/>
        <v>2.5067319637041429E-3</v>
      </c>
    </row>
    <row r="178" spans="1:16" x14ac:dyDescent="0.3">
      <c r="A178">
        <v>210.42210205604201</v>
      </c>
      <c r="B178">
        <v>197.17863505120101</v>
      </c>
      <c r="C178">
        <f t="shared" si="8"/>
        <v>0.98090272736424255</v>
      </c>
      <c r="D178">
        <v>-0.59794743948120299</v>
      </c>
      <c r="E178">
        <f t="shared" si="10"/>
        <v>0.35754114038212692</v>
      </c>
      <c r="I178">
        <f t="shared" si="9"/>
        <v>540.95330314427281</v>
      </c>
      <c r="M178" s="2">
        <v>149</v>
      </c>
      <c r="N178" s="2">
        <v>0.99844358279108114</v>
      </c>
      <c r="O178" s="2">
        <v>1.6874343445659252</v>
      </c>
      <c r="P178">
        <f t="shared" si="11"/>
        <v>2.8474346672206337</v>
      </c>
    </row>
    <row r="179" spans="1:16" x14ac:dyDescent="0.3">
      <c r="A179">
        <v>210.112180298391</v>
      </c>
      <c r="B179">
        <v>195.74840296841501</v>
      </c>
      <c r="C179">
        <f t="shared" si="8"/>
        <v>0.20755471002659698</v>
      </c>
      <c r="D179">
        <v>0.27505296828729797</v>
      </c>
      <c r="E179">
        <f t="shared" si="10"/>
        <v>7.5654135363653341E-2</v>
      </c>
      <c r="I179">
        <f t="shared" si="9"/>
        <v>537.02950699239716</v>
      </c>
      <c r="M179" s="2">
        <v>150</v>
      </c>
      <c r="N179" s="2">
        <v>0.96434278291580089</v>
      </c>
      <c r="O179" s="2">
        <v>-0.66057382233764472</v>
      </c>
      <c r="P179">
        <f t="shared" si="11"/>
        <v>0.43635777475776621</v>
      </c>
    </row>
    <row r="180" spans="1:16" x14ac:dyDescent="0.3">
      <c r="A180">
        <v>210.64176605206401</v>
      </c>
      <c r="B180">
        <v>197.33256307855899</v>
      </c>
      <c r="C180">
        <f t="shared" si="8"/>
        <v>0.70130223826350113</v>
      </c>
      <c r="D180">
        <v>-0.5055948620971833</v>
      </c>
      <c r="E180">
        <f t="shared" si="10"/>
        <v>0.25562616457906978</v>
      </c>
      <c r="I180">
        <f t="shared" si="9"/>
        <v>541.37559978317665</v>
      </c>
      <c r="M180" s="2">
        <v>151</v>
      </c>
      <c r="N180" s="2">
        <v>0.99612189322976885</v>
      </c>
      <c r="O180" s="2">
        <v>0.59614363370659551</v>
      </c>
      <c r="P180">
        <f t="shared" si="11"/>
        <v>0.35538723200890354</v>
      </c>
    </row>
    <row r="181" spans="1:16" x14ac:dyDescent="0.3">
      <c r="A181">
        <v>210.840018740614</v>
      </c>
      <c r="B181">
        <v>195.83267929866301</v>
      </c>
      <c r="C181">
        <f t="shared" si="8"/>
        <v>2.3891203446186595</v>
      </c>
      <c r="D181">
        <v>0.93318780067630769</v>
      </c>
      <c r="E181">
        <f t="shared" si="10"/>
        <v>0.87083947133108419</v>
      </c>
      <c r="I181">
        <f t="shared" si="9"/>
        <v>537.26071641938552</v>
      </c>
      <c r="M181" s="2">
        <v>152</v>
      </c>
      <c r="N181" s="2">
        <v>1.0412269870299369</v>
      </c>
      <c r="O181" s="2">
        <v>-0.68358292350999272</v>
      </c>
      <c r="P181">
        <f t="shared" si="11"/>
        <v>0.46728561331446855</v>
      </c>
    </row>
    <row r="182" spans="1:16" x14ac:dyDescent="0.3">
      <c r="A182">
        <v>210.21362637199499</v>
      </c>
      <c r="B182">
        <v>195.831939500701</v>
      </c>
      <c r="C182">
        <f t="shared" si="8"/>
        <v>0.25925568847680192</v>
      </c>
      <c r="D182">
        <v>0.3074073071632597</v>
      </c>
      <c r="E182">
        <f t="shared" si="10"/>
        <v>9.4499252497366695E-2</v>
      </c>
      <c r="I182">
        <f t="shared" si="9"/>
        <v>537.2586868072467</v>
      </c>
      <c r="M182" s="2">
        <v>153</v>
      </c>
      <c r="N182" s="2">
        <v>0.98726417294576319</v>
      </c>
      <c r="O182" s="2">
        <v>2.3218672896862858E-2</v>
      </c>
      <c r="P182">
        <f t="shared" si="11"/>
        <v>5.391067710915138E-4</v>
      </c>
    </row>
    <row r="183" spans="1:16" x14ac:dyDescent="0.3">
      <c r="A183">
        <v>209.67576434232501</v>
      </c>
      <c r="B183">
        <v>196.512161680189</v>
      </c>
      <c r="C183">
        <f t="shared" si="8"/>
        <v>1.7254693373535275</v>
      </c>
      <c r="D183">
        <v>-0.7930556480564519</v>
      </c>
      <c r="E183">
        <f t="shared" si="10"/>
        <v>0.62893726091423885</v>
      </c>
      <c r="I183">
        <f t="shared" si="9"/>
        <v>539.12485468476791</v>
      </c>
      <c r="M183" s="2">
        <v>154</v>
      </c>
      <c r="N183" s="2">
        <v>0.96808585042882189</v>
      </c>
      <c r="O183" s="2">
        <v>-0.58252328986408819</v>
      </c>
      <c r="P183">
        <f t="shared" si="11"/>
        <v>0.33933338323408052</v>
      </c>
    </row>
    <row r="184" spans="1:16" x14ac:dyDescent="0.3">
      <c r="A184">
        <v>211.56853075491901</v>
      </c>
      <c r="B184">
        <v>196.67218179511701</v>
      </c>
      <c r="C184">
        <f t="shared" si="8"/>
        <v>2.5673009425862525</v>
      </c>
      <c r="D184">
        <v>0.9673606773456811</v>
      </c>
      <c r="E184">
        <f t="shared" si="10"/>
        <v>0.9357866800746949</v>
      </c>
      <c r="I184">
        <f t="shared" si="9"/>
        <v>539.56386477182605</v>
      </c>
      <c r="M184" s="2">
        <v>155</v>
      </c>
      <c r="N184" s="2">
        <v>0.96059114873499674</v>
      </c>
      <c r="O184" s="2">
        <v>9.3590578375230438E-2</v>
      </c>
      <c r="P184">
        <f t="shared" si="11"/>
        <v>8.7591963606101515E-3</v>
      </c>
    </row>
    <row r="185" spans="1:16" x14ac:dyDescent="0.3">
      <c r="A185">
        <v>209.741893286882</v>
      </c>
      <c r="B185">
        <v>195.01169621288099</v>
      </c>
      <c r="C185">
        <f t="shared" si="8"/>
        <v>0.72505129012478087</v>
      </c>
      <c r="D185">
        <v>0.51408437511355487</v>
      </c>
      <c r="E185">
        <f t="shared" si="10"/>
        <v>0.26428274473589419</v>
      </c>
      <c r="I185">
        <f t="shared" si="9"/>
        <v>535.0083754800944</v>
      </c>
      <c r="M185" s="2">
        <v>156</v>
      </c>
      <c r="N185" s="2">
        <v>0.94836311159938358</v>
      </c>
      <c r="O185" s="2">
        <v>-0.94550660519325092</v>
      </c>
      <c r="P185">
        <f t="shared" si="11"/>
        <v>0.89398274046406601</v>
      </c>
    </row>
    <row r="186" spans="1:16" x14ac:dyDescent="0.3">
      <c r="A186">
        <v>209.470771350451</v>
      </c>
      <c r="B186">
        <v>195.49923777532101</v>
      </c>
      <c r="C186">
        <f t="shared" si="8"/>
        <v>7.0474785360158387E-2</v>
      </c>
      <c r="D186">
        <v>-0.16027541880566787</v>
      </c>
      <c r="E186">
        <f t="shared" si="10"/>
        <v>2.5688209873332233E-2</v>
      </c>
      <c r="I186">
        <f t="shared" si="9"/>
        <v>536.34593022355614</v>
      </c>
      <c r="M186" s="2">
        <v>157</v>
      </c>
      <c r="N186" s="2">
        <v>1.0239536823913928</v>
      </c>
      <c r="O186" s="2">
        <v>-0.49421565697715164</v>
      </c>
      <c r="P186">
        <f t="shared" si="11"/>
        <v>0.24424911560135762</v>
      </c>
    </row>
    <row r="187" spans="1:16" x14ac:dyDescent="0.3">
      <c r="A187">
        <v>210.530548774773</v>
      </c>
      <c r="B187">
        <v>196.84943027376099</v>
      </c>
      <c r="C187">
        <f t="shared" si="8"/>
        <v>0.12945007882876006</v>
      </c>
      <c r="D187">
        <v>-0.21722069509365838</v>
      </c>
      <c r="E187">
        <f t="shared" si="10"/>
        <v>4.7184830376972103E-2</v>
      </c>
      <c r="I187">
        <f t="shared" si="9"/>
        <v>540.05014032584268</v>
      </c>
      <c r="M187" s="2">
        <v>158</v>
      </c>
      <c r="N187" s="2">
        <v>1.0338005549157794</v>
      </c>
      <c r="O187" s="2">
        <v>-0.86199408715246384</v>
      </c>
      <c r="P187">
        <f t="shared" si="11"/>
        <v>0.7430338062858094</v>
      </c>
    </row>
    <row r="188" spans="1:16" x14ac:dyDescent="0.3">
      <c r="A188">
        <v>210.872737464956</v>
      </c>
      <c r="B188">
        <v>197.38749277074501</v>
      </c>
      <c r="C188">
        <f t="shared" si="8"/>
        <v>0.28102757950581414</v>
      </c>
      <c r="D188">
        <v>-0.32005492232661936</v>
      </c>
      <c r="E188">
        <f t="shared" si="10"/>
        <v>0.10243515330549835</v>
      </c>
      <c r="I188">
        <f t="shared" si="9"/>
        <v>541.526297643627</v>
      </c>
      <c r="M188" s="2">
        <v>159</v>
      </c>
      <c r="N188" s="2">
        <v>0.98282252181492069</v>
      </c>
      <c r="O188" s="2">
        <v>2.1089846112722981</v>
      </c>
      <c r="P188">
        <f t="shared" si="11"/>
        <v>4.4478160905833661</v>
      </c>
    </row>
    <row r="189" spans="1:16" x14ac:dyDescent="0.3">
      <c r="A189">
        <v>209.686587834345</v>
      </c>
      <c r="B189">
        <v>195.56051441545699</v>
      </c>
      <c r="C189">
        <f t="shared" si="8"/>
        <v>6.480315221006276E-5</v>
      </c>
      <c r="D189">
        <v>4.8601324538992685E-3</v>
      </c>
      <c r="E189">
        <f t="shared" si="10"/>
        <v>2.3620887469444925E-5</v>
      </c>
      <c r="I189">
        <f t="shared" si="9"/>
        <v>536.51404073349318</v>
      </c>
      <c r="M189" s="2">
        <v>160</v>
      </c>
      <c r="N189" s="2">
        <v>1.0145942607669687</v>
      </c>
      <c r="O189" s="2">
        <v>-0.40695789164919816</v>
      </c>
      <c r="P189">
        <f t="shared" si="11"/>
        <v>0.16561472557556051</v>
      </c>
    </row>
    <row r="190" spans="1:16" x14ac:dyDescent="0.3">
      <c r="A190">
        <v>209.97985996296001</v>
      </c>
      <c r="B190">
        <v>195.716887431835</v>
      </c>
      <c r="C190">
        <f t="shared" si="8"/>
        <v>7.8169576856841338E-2</v>
      </c>
      <c r="D190">
        <v>0.16879863097247494</v>
      </c>
      <c r="E190">
        <f t="shared" si="10"/>
        <v>2.8492977818181775E-2</v>
      </c>
      <c r="I190">
        <f t="shared" si="9"/>
        <v>536.94304512187603</v>
      </c>
      <c r="M190" s="2">
        <v>161</v>
      </c>
      <c r="N190" s="2">
        <v>1.0138560397764884</v>
      </c>
      <c r="O190" s="2">
        <v>-0.94835008112128161</v>
      </c>
      <c r="P190">
        <f t="shared" si="11"/>
        <v>0.8993678763627414</v>
      </c>
    </row>
    <row r="191" spans="1:16" x14ac:dyDescent="0.3">
      <c r="A191">
        <v>209.68474399164299</v>
      </c>
      <c r="B191">
        <v>194.77264214835901</v>
      </c>
      <c r="C191">
        <f t="shared" si="8"/>
        <v>1.1757692462988081</v>
      </c>
      <c r="D191">
        <v>0.65465288739696348</v>
      </c>
      <c r="E191">
        <f t="shared" si="10"/>
        <v>0.42857040297718135</v>
      </c>
      <c r="I191">
        <f t="shared" si="9"/>
        <v>534.35253827034978</v>
      </c>
      <c r="M191" s="2">
        <v>162</v>
      </c>
      <c r="N191" s="2">
        <v>0.98836093783487566</v>
      </c>
      <c r="O191" s="2">
        <v>-0.95308065262935826</v>
      </c>
      <c r="P191">
        <f t="shared" si="11"/>
        <v>0.90836273041640347</v>
      </c>
    </row>
    <row r="192" spans="1:16" x14ac:dyDescent="0.3">
      <c r="A192">
        <v>210.681869028969</v>
      </c>
      <c r="B192">
        <v>197.002555402328</v>
      </c>
      <c r="C192">
        <f t="shared" si="8"/>
        <v>0.10171313001638917</v>
      </c>
      <c r="D192">
        <v>-0.19254779473953931</v>
      </c>
      <c r="E192">
        <f t="shared" si="10"/>
        <v>3.7074653259059766E-2</v>
      </c>
      <c r="I192">
        <f t="shared" si="9"/>
        <v>540.47023423749386</v>
      </c>
      <c r="M192" s="2">
        <v>163</v>
      </c>
      <c r="N192" s="2">
        <v>0.96746564268017643</v>
      </c>
      <c r="O192" s="2">
        <v>-0.96571047105035535</v>
      </c>
      <c r="P192">
        <f t="shared" si="11"/>
        <v>0.93259671389629917</v>
      </c>
    </row>
    <row r="193" spans="1:16" x14ac:dyDescent="0.3">
      <c r="A193">
        <v>211.19258439203301</v>
      </c>
      <c r="B193">
        <v>196.75481266434801</v>
      </c>
      <c r="C193">
        <f t="shared" si="8"/>
        <v>0.75062369166958798</v>
      </c>
      <c r="D193">
        <v>0.52307163921301481</v>
      </c>
      <c r="E193">
        <f t="shared" si="10"/>
        <v>0.27360393974899033</v>
      </c>
      <c r="I193">
        <f t="shared" si="9"/>
        <v>539.79055992893871</v>
      </c>
      <c r="M193" s="2">
        <v>164</v>
      </c>
      <c r="N193" s="2">
        <v>0.98780935160264427</v>
      </c>
      <c r="O193" s="2">
        <v>-0.92470258217398105</v>
      </c>
      <c r="P193">
        <f t="shared" si="11"/>
        <v>0.85507486547922817</v>
      </c>
    </row>
    <row r="194" spans="1:16" x14ac:dyDescent="0.3">
      <c r="A194">
        <v>210.07511619981199</v>
      </c>
      <c r="B194">
        <v>195.09901014293999</v>
      </c>
      <c r="C194">
        <f t="shared" ref="C194:C257" si="12">E194/$O$2</f>
        <v>1.6481839345956937</v>
      </c>
      <c r="D194">
        <v>0.77509132780897971</v>
      </c>
      <c r="E194">
        <f t="shared" si="10"/>
        <v>0.60076656644468729</v>
      </c>
      <c r="I194">
        <f t="shared" ref="I194:I257" si="13">B194/$O$2</f>
        <v>535.24791846538619</v>
      </c>
      <c r="M194" s="2">
        <v>165</v>
      </c>
      <c r="N194" s="2">
        <v>0.9461906357444736</v>
      </c>
      <c r="O194" s="2">
        <v>-0.57592850724023759</v>
      </c>
      <c r="P194">
        <f t="shared" si="11"/>
        <v>0.33169364545196839</v>
      </c>
    </row>
    <row r="195" spans="1:16" x14ac:dyDescent="0.3">
      <c r="A195">
        <v>210.77239055670699</v>
      </c>
      <c r="B195">
        <v>197.89651808796501</v>
      </c>
      <c r="C195">
        <f t="shared" si="12"/>
        <v>1.9422886498402585</v>
      </c>
      <c r="D195">
        <v>-0.84140855930618841</v>
      </c>
      <c r="E195">
        <f t="shared" ref="E195:E258" si="14">D195^2</f>
        <v>0.70796836367371563</v>
      </c>
      <c r="I195">
        <f t="shared" si="13"/>
        <v>542.92279238385436</v>
      </c>
      <c r="M195" s="2">
        <v>166</v>
      </c>
      <c r="N195" s="2">
        <v>1.01204993314545</v>
      </c>
      <c r="O195" s="2">
        <v>-1.0119940937635052</v>
      </c>
      <c r="P195">
        <f t="shared" si="11"/>
        <v>1.0241320458122183</v>
      </c>
    </row>
    <row r="196" spans="1:16" x14ac:dyDescent="0.3">
      <c r="A196">
        <v>209.79437295946801</v>
      </c>
      <c r="B196">
        <v>196.192460644497</v>
      </c>
      <c r="C196">
        <f t="shared" si="12"/>
        <v>0.46123863352005273</v>
      </c>
      <c r="D196">
        <v>-0.41002739861787063</v>
      </c>
      <c r="E196">
        <f t="shared" si="14"/>
        <v>0.16812246761733818</v>
      </c>
      <c r="I196">
        <f t="shared" si="13"/>
        <v>538.24776507903391</v>
      </c>
      <c r="M196" s="2">
        <v>167</v>
      </c>
      <c r="N196" s="2">
        <v>0.99402073103229949</v>
      </c>
      <c r="O196" s="2">
        <v>-0.81646466049144917</v>
      </c>
      <c r="P196">
        <f t="shared" si="11"/>
        <v>0.66661454183141733</v>
      </c>
    </row>
    <row r="197" spans="1:16" x14ac:dyDescent="0.3">
      <c r="A197">
        <v>209.74855965484801</v>
      </c>
      <c r="B197">
        <v>195.457271727733</v>
      </c>
      <c r="C197">
        <f t="shared" si="12"/>
        <v>6.3570653959589565E-2</v>
      </c>
      <c r="D197">
        <v>0.15222233483694936</v>
      </c>
      <c r="E197">
        <f t="shared" si="14"/>
        <v>2.3171639223212324E-2</v>
      </c>
      <c r="I197">
        <f t="shared" si="13"/>
        <v>536.23079770903826</v>
      </c>
      <c r="M197" s="2">
        <v>168</v>
      </c>
      <c r="N197" s="2">
        <v>0.96993170114917238</v>
      </c>
      <c r="O197" s="2">
        <v>0.28941821171837856</v>
      </c>
      <c r="P197">
        <f t="shared" si="11"/>
        <v>8.3762901274264195E-2</v>
      </c>
    </row>
    <row r="198" spans="1:16" x14ac:dyDescent="0.3">
      <c r="A198">
        <v>209.876220836199</v>
      </c>
      <c r="B198">
        <v>195.72361973750401</v>
      </c>
      <c r="C198">
        <f t="shared" si="12"/>
        <v>9.7423999294920256E-3</v>
      </c>
      <c r="D198">
        <v>5.9591321469582681E-2</v>
      </c>
      <c r="E198">
        <f t="shared" si="14"/>
        <v>3.5511255944911456E-3</v>
      </c>
      <c r="I198">
        <f t="shared" si="13"/>
        <v>536.96151498798747</v>
      </c>
      <c r="M198" s="2">
        <v>169</v>
      </c>
      <c r="N198" s="2">
        <v>0.99313564341110716</v>
      </c>
      <c r="O198" s="2">
        <v>0.93341853062108004</v>
      </c>
      <c r="P198">
        <f t="shared" si="11"/>
        <v>0.87127015330681612</v>
      </c>
    </row>
    <row r="199" spans="1:16" x14ac:dyDescent="0.3">
      <c r="A199">
        <v>210.50189973888101</v>
      </c>
      <c r="B199">
        <v>196.176457421691</v>
      </c>
      <c r="C199">
        <f t="shared" si="12"/>
        <v>0.2648996360552669</v>
      </c>
      <c r="D199">
        <v>0.31073539137219086</v>
      </c>
      <c r="E199">
        <f t="shared" si="14"/>
        <v>9.6556483451228622E-2</v>
      </c>
      <c r="I199">
        <f t="shared" si="13"/>
        <v>538.20386074712894</v>
      </c>
      <c r="M199" s="2">
        <v>170</v>
      </c>
      <c r="N199" s="2">
        <v>0.99074429764694649</v>
      </c>
      <c r="O199" s="2">
        <v>0.64759738503057784</v>
      </c>
      <c r="P199">
        <f t="shared" si="11"/>
        <v>0.41938237309844251</v>
      </c>
    </row>
    <row r="200" spans="1:16" x14ac:dyDescent="0.3">
      <c r="A200">
        <v>208.02211292050501</v>
      </c>
      <c r="B200">
        <v>194.43157028079801</v>
      </c>
      <c r="C200">
        <f t="shared" si="12"/>
        <v>1.4455504860085158</v>
      </c>
      <c r="D200">
        <v>-0.72588307694337573</v>
      </c>
      <c r="E200">
        <f t="shared" si="14"/>
        <v>0.52690624139278275</v>
      </c>
      <c r="I200">
        <f t="shared" si="13"/>
        <v>533.41681846825861</v>
      </c>
      <c r="M200" s="2">
        <v>171</v>
      </c>
      <c r="N200" s="2">
        <v>1.0047895395599218</v>
      </c>
      <c r="O200" s="2">
        <v>-0.75942012119920288</v>
      </c>
      <c r="P200">
        <f t="shared" si="11"/>
        <v>0.57671892048221196</v>
      </c>
    </row>
    <row r="201" spans="1:16" x14ac:dyDescent="0.3">
      <c r="A201">
        <v>208.08075975999799</v>
      </c>
      <c r="B201">
        <v>195.619369222133</v>
      </c>
      <c r="C201">
        <f t="shared" si="12"/>
        <v>7.4658857577973015</v>
      </c>
      <c r="D201">
        <v>-1.6496458146638986</v>
      </c>
      <c r="E201">
        <f t="shared" si="14"/>
        <v>2.7213313138381174</v>
      </c>
      <c r="I201">
        <f t="shared" si="13"/>
        <v>536.67550702049243</v>
      </c>
      <c r="M201" s="2">
        <v>172</v>
      </c>
      <c r="N201" s="2">
        <v>1.0029718801749201</v>
      </c>
      <c r="O201" s="2">
        <v>-1.0001205075363209</v>
      </c>
      <c r="P201">
        <f t="shared" si="11"/>
        <v>1.000241029594708</v>
      </c>
    </row>
    <row r="202" spans="1:16" x14ac:dyDescent="0.3">
      <c r="A202">
        <v>210.121451434101</v>
      </c>
      <c r="B202">
        <v>195.74076194766999</v>
      </c>
      <c r="C202">
        <f t="shared" si="12"/>
        <v>0.2317513420836303</v>
      </c>
      <c r="D202">
        <v>0.29064387049848506</v>
      </c>
      <c r="E202">
        <f t="shared" si="14"/>
        <v>8.4473859458340156E-2</v>
      </c>
      <c r="I202">
        <f t="shared" si="13"/>
        <v>537.00854409542637</v>
      </c>
      <c r="M202" s="2">
        <v>173</v>
      </c>
      <c r="N202" s="2">
        <v>1.0010015444544891</v>
      </c>
      <c r="O202" s="2">
        <v>0.23555518809983877</v>
      </c>
      <c r="P202">
        <f t="shared" si="11"/>
        <v>5.5486246640750428E-2</v>
      </c>
    </row>
    <row r="203" spans="1:16" x14ac:dyDescent="0.3">
      <c r="A203">
        <v>209.900923198442</v>
      </c>
      <c r="B203">
        <v>196.135654212171</v>
      </c>
      <c r="C203">
        <f t="shared" si="12"/>
        <v>0.18048974401362269</v>
      </c>
      <c r="D203">
        <v>-0.25649346465786493</v>
      </c>
      <c r="E203">
        <f t="shared" si="14"/>
        <v>6.5788897412195402E-2</v>
      </c>
      <c r="I203">
        <f t="shared" si="13"/>
        <v>538.09191844180259</v>
      </c>
      <c r="M203" s="2">
        <v>174</v>
      </c>
      <c r="N203" s="2">
        <v>1.0072951804024317</v>
      </c>
      <c r="O203" s="2">
        <v>-0.76195688514613169</v>
      </c>
      <c r="P203">
        <f t="shared" si="11"/>
        <v>0.58057829482159529</v>
      </c>
    </row>
    <row r="204" spans="1:16" x14ac:dyDescent="0.3">
      <c r="A204">
        <v>209.728427221934</v>
      </c>
      <c r="B204">
        <v>196.047488440845</v>
      </c>
      <c r="C204">
        <f t="shared" si="12"/>
        <v>0.34783084847099721</v>
      </c>
      <c r="D204">
        <v>-0.35606893659314665</v>
      </c>
      <c r="E204">
        <f t="shared" si="14"/>
        <v>0.12678508760657428</v>
      </c>
      <c r="I204">
        <f t="shared" si="13"/>
        <v>537.85003845713447</v>
      </c>
      <c r="M204" s="2">
        <v>175</v>
      </c>
      <c r="N204" s="2">
        <v>0.95858903638017079</v>
      </c>
      <c r="O204" s="2">
        <v>-0.8583811581477343</v>
      </c>
      <c r="P204">
        <f t="shared" si="11"/>
        <v>0.7368182126630457</v>
      </c>
    </row>
    <row r="205" spans="1:16" x14ac:dyDescent="0.3">
      <c r="A205">
        <v>211.274891125062</v>
      </c>
      <c r="B205">
        <v>197.880784369048</v>
      </c>
      <c r="C205">
        <f t="shared" si="12"/>
        <v>0.29137682279159316</v>
      </c>
      <c r="D205">
        <v>-0.3258948827462973</v>
      </c>
      <c r="E205">
        <f t="shared" si="14"/>
        <v>0.10620747460022287</v>
      </c>
      <c r="I205">
        <f t="shared" si="13"/>
        <v>542.87962742728246</v>
      </c>
      <c r="M205" s="2">
        <v>176</v>
      </c>
      <c r="N205" s="2">
        <v>1.0628792539912073</v>
      </c>
      <c r="O205" s="2">
        <v>0.9449481129421069</v>
      </c>
      <c r="P205">
        <f t="shared" si="11"/>
        <v>0.89292693615284879</v>
      </c>
    </row>
    <row r="206" spans="1:16" x14ac:dyDescent="0.3">
      <c r="A206">
        <v>208.718523955281</v>
      </c>
      <c r="B206">
        <v>194.14804238704701</v>
      </c>
      <c r="C206">
        <f t="shared" si="12"/>
        <v>0.11532727665861495</v>
      </c>
      <c r="D206">
        <v>0.20502936083531154</v>
      </c>
      <c r="E206">
        <f t="shared" si="14"/>
        <v>4.2037038804536381E-2</v>
      </c>
      <c r="I206">
        <f t="shared" si="13"/>
        <v>532.63896872496207</v>
      </c>
      <c r="M206" s="2">
        <v>177</v>
      </c>
      <c r="N206" s="2">
        <v>0.96911096204630809</v>
      </c>
      <c r="O206" s="2">
        <v>1.1791765317934466E-2</v>
      </c>
      <c r="P206">
        <f t="shared" si="11"/>
        <v>1.3904572931324212E-4</v>
      </c>
    </row>
    <row r="207" spans="1:16" x14ac:dyDescent="0.3">
      <c r="A207">
        <v>211.318403971739</v>
      </c>
      <c r="B207">
        <v>196.372020671619</v>
      </c>
      <c r="C207">
        <f t="shared" si="12"/>
        <v>2.5573938646038634</v>
      </c>
      <c r="D207">
        <v>0.96549237644737218</v>
      </c>
      <c r="E207">
        <f t="shared" si="14"/>
        <v>0.93217552897799427</v>
      </c>
      <c r="I207">
        <f t="shared" si="13"/>
        <v>538.74038229265386</v>
      </c>
      <c r="M207" s="2">
        <v>178</v>
      </c>
      <c r="N207" s="2">
        <v>1.0052281857526753</v>
      </c>
      <c r="O207" s="2">
        <v>-0.79767347572607827</v>
      </c>
      <c r="P207">
        <f t="shared" si="11"/>
        <v>0.63628297387692234</v>
      </c>
    </row>
    <row r="208" spans="1:16" x14ac:dyDescent="0.3">
      <c r="A208">
        <v>208.49595433459399</v>
      </c>
      <c r="B208">
        <v>193.84643621876199</v>
      </c>
      <c r="C208">
        <f t="shared" si="12"/>
        <v>0.1475542054485473</v>
      </c>
      <c r="D208">
        <v>0.23191339594700366</v>
      </c>
      <c r="E208">
        <f t="shared" si="14"/>
        <v>5.3783823219671699E-2</v>
      </c>
      <c r="I208">
        <f t="shared" si="13"/>
        <v>531.81152181145592</v>
      </c>
      <c r="M208" s="2">
        <v>179</v>
      </c>
      <c r="N208" s="2">
        <v>0.96522386353573708</v>
      </c>
      <c r="O208" s="2">
        <v>-0.26392162527223595</v>
      </c>
      <c r="P208">
        <f t="shared" si="11"/>
        <v>6.9654624286338535E-2</v>
      </c>
    </row>
    <row r="209" spans="1:16" x14ac:dyDescent="0.3">
      <c r="A209">
        <v>210.34689737193199</v>
      </c>
      <c r="B209">
        <v>195.39771993859301</v>
      </c>
      <c r="C209">
        <f t="shared" si="12"/>
        <v>1.7550049501610792</v>
      </c>
      <c r="D209">
        <v>0.79981438778148117</v>
      </c>
      <c r="E209">
        <f t="shared" si="14"/>
        <v>0.63970305490226553</v>
      </c>
      <c r="I209">
        <f t="shared" si="13"/>
        <v>536.06741927285498</v>
      </c>
      <c r="M209" s="2">
        <v>180</v>
      </c>
      <c r="N209" s="2">
        <v>1.003099980750596</v>
      </c>
      <c r="O209" s="2">
        <v>1.3860203638680635</v>
      </c>
      <c r="P209">
        <f t="shared" si="11"/>
        <v>1.9210524490569592</v>
      </c>
    </row>
    <row r="210" spans="1:16" x14ac:dyDescent="0.3">
      <c r="A210">
        <v>209.74604046318899</v>
      </c>
      <c r="B210">
        <v>195.41461292658201</v>
      </c>
      <c r="C210">
        <f t="shared" si="12"/>
        <v>9.3880537685224016E-2</v>
      </c>
      <c r="D210">
        <v>0.18498555785669168</v>
      </c>
      <c r="E210">
        <f t="shared" si="14"/>
        <v>3.4219656615551423E-2</v>
      </c>
      <c r="I210">
        <f t="shared" si="13"/>
        <v>536.11376464719149</v>
      </c>
      <c r="M210" s="2">
        <v>181</v>
      </c>
      <c r="N210" s="2">
        <v>1.003118662647621</v>
      </c>
      <c r="O210" s="2">
        <v>-0.74386297417081904</v>
      </c>
      <c r="P210">
        <f t="shared" si="11"/>
        <v>0.55333212434225654</v>
      </c>
    </row>
    <row r="211" spans="1:16" x14ac:dyDescent="0.3">
      <c r="A211">
        <v>210.19174347320799</v>
      </c>
      <c r="B211">
        <v>196.04642605148501</v>
      </c>
      <c r="C211">
        <f t="shared" si="12"/>
        <v>3.2074522163796047E-2</v>
      </c>
      <c r="D211">
        <v>0.10812599999169947</v>
      </c>
      <c r="E211">
        <f t="shared" si="14"/>
        <v>1.1691231874204995E-2</v>
      </c>
      <c r="I211">
        <f t="shared" si="13"/>
        <v>537.84712382577311</v>
      </c>
      <c r="M211" s="2">
        <v>182</v>
      </c>
      <c r="N211" s="2">
        <v>0.98594121506950128</v>
      </c>
      <c r="O211" s="2">
        <v>0.7395281222840262</v>
      </c>
      <c r="P211">
        <f t="shared" si="11"/>
        <v>0.54690184364893757</v>
      </c>
    </row>
    <row r="212" spans="1:16" x14ac:dyDescent="0.3">
      <c r="A212">
        <v>209.932662144614</v>
      </c>
      <c r="B212">
        <v>196.73831633211299</v>
      </c>
      <c r="C212">
        <f t="shared" si="12"/>
        <v>1.4349106817746726</v>
      </c>
      <c r="D212">
        <v>-0.72320675467776141</v>
      </c>
      <c r="E212">
        <f t="shared" si="14"/>
        <v>0.52302801001153976</v>
      </c>
      <c r="I212">
        <f t="shared" si="13"/>
        <v>539.74530276702569</v>
      </c>
      <c r="M212" s="2">
        <v>183</v>
      </c>
      <c r="N212" s="2">
        <v>0.98190027489067688</v>
      </c>
      <c r="O212" s="2">
        <v>1.5854006676955756</v>
      </c>
      <c r="P212">
        <f t="shared" si="11"/>
        <v>2.5134952771295769</v>
      </c>
    </row>
    <row r="213" spans="1:16" x14ac:dyDescent="0.3">
      <c r="A213">
        <v>209.93727685686</v>
      </c>
      <c r="B213">
        <v>196.685051272198</v>
      </c>
      <c r="C213">
        <f t="shared" si="12"/>
        <v>1.2482797875400544</v>
      </c>
      <c r="D213">
        <v>-0.67453736013635535</v>
      </c>
      <c r="E213">
        <f t="shared" si="14"/>
        <v>0.45500065021972314</v>
      </c>
      <c r="I213">
        <f t="shared" si="13"/>
        <v>539.59917177217574</v>
      </c>
      <c r="M213" s="2">
        <v>184</v>
      </c>
      <c r="N213" s="2">
        <v>1.02383202146288</v>
      </c>
      <c r="O213" s="2">
        <v>-0.29878073133809913</v>
      </c>
      <c r="P213">
        <f t="shared" si="11"/>
        <v>8.9269925418929363E-2</v>
      </c>
    </row>
    <row r="214" spans="1:16" x14ac:dyDescent="0.3">
      <c r="A214">
        <v>210.77513317720701</v>
      </c>
      <c r="B214">
        <v>196.062463227845</v>
      </c>
      <c r="C214">
        <f t="shared" si="12"/>
        <v>1.2620646108729601</v>
      </c>
      <c r="D214">
        <v>0.67825161097022146</v>
      </c>
      <c r="E214">
        <f t="shared" si="14"/>
        <v>0.46002524778370063</v>
      </c>
      <c r="I214">
        <f t="shared" si="13"/>
        <v>537.89112130817171</v>
      </c>
      <c r="M214" s="2">
        <v>185</v>
      </c>
      <c r="N214" s="2">
        <v>1.0115202799708989</v>
      </c>
      <c r="O214" s="2">
        <v>-0.9410454946107405</v>
      </c>
      <c r="P214">
        <f t="shared" si="11"/>
        <v>0.88556662292717325</v>
      </c>
    </row>
    <row r="215" spans="1:16" x14ac:dyDescent="0.3">
      <c r="A215">
        <v>209.069277182457</v>
      </c>
      <c r="B215">
        <v>194.83321387250601</v>
      </c>
      <c r="C215">
        <f t="shared" si="12"/>
        <v>3.2665933616677414E-4</v>
      </c>
      <c r="D215">
        <v>-1.0911829641571558E-2</v>
      </c>
      <c r="E215">
        <f t="shared" si="14"/>
        <v>1.1906802612667967E-4</v>
      </c>
      <c r="I215">
        <f t="shared" si="13"/>
        <v>534.51871486572963</v>
      </c>
      <c r="M215" s="2">
        <v>186</v>
      </c>
      <c r="N215" s="2">
        <v>0.97742427198747794</v>
      </c>
      <c r="O215" s="2">
        <v>-0.84797419315871791</v>
      </c>
      <c r="P215">
        <f t="shared" si="11"/>
        <v>0.71906023226317861</v>
      </c>
    </row>
    <row r="216" spans="1:16" x14ac:dyDescent="0.3">
      <c r="A216">
        <v>212.37386491958799</v>
      </c>
      <c r="B216">
        <v>198.415082372033</v>
      </c>
      <c r="C216">
        <f t="shared" si="12"/>
        <v>0.30088511958561209</v>
      </c>
      <c r="D216">
        <v>0.33116954736439652</v>
      </c>
      <c r="E216">
        <f t="shared" si="14"/>
        <v>0.10967326910153927</v>
      </c>
      <c r="I216">
        <f t="shared" si="13"/>
        <v>544.34545697571741</v>
      </c>
      <c r="M216" s="2">
        <v>187</v>
      </c>
      <c r="N216" s="2">
        <v>0.96383674042146605</v>
      </c>
      <c r="O216" s="2">
        <v>-0.68280916091565191</v>
      </c>
      <c r="P216">
        <f t="shared" si="11"/>
        <v>0.46622835023033665</v>
      </c>
    </row>
    <row r="217" spans="1:16" x14ac:dyDescent="0.3">
      <c r="A217">
        <v>208.43336850694601</v>
      </c>
      <c r="B217">
        <v>194.252645046986</v>
      </c>
      <c r="C217">
        <f t="shared" si="12"/>
        <v>7.6184234929064079E-2</v>
      </c>
      <c r="D217">
        <v>-0.16664128072807216</v>
      </c>
      <c r="E217">
        <f t="shared" si="14"/>
        <v>2.7769316442692153E-2</v>
      </c>
      <c r="I217">
        <f t="shared" si="13"/>
        <v>532.92594278986007</v>
      </c>
      <c r="M217" s="2">
        <v>188</v>
      </c>
      <c r="N217" s="2">
        <v>1.0099728792753035</v>
      </c>
      <c r="O217" s="2">
        <v>-1.0099080761230934</v>
      </c>
      <c r="P217">
        <f t="shared" si="11"/>
        <v>1.0199143222186478</v>
      </c>
    </row>
    <row r="218" spans="1:16" x14ac:dyDescent="0.3">
      <c r="A218">
        <v>208.992648666197</v>
      </c>
      <c r="B218">
        <v>194.44093656811199</v>
      </c>
      <c r="C218">
        <f t="shared" si="12"/>
        <v>0.1539755985203668</v>
      </c>
      <c r="D218">
        <v>0.23690596175975998</v>
      </c>
      <c r="E218">
        <f t="shared" si="14"/>
        <v>5.6124434717316853E-2</v>
      </c>
      <c r="I218">
        <f t="shared" si="13"/>
        <v>533.44251457909434</v>
      </c>
      <c r="M218" s="2">
        <v>189</v>
      </c>
      <c r="N218" s="2">
        <v>1.0060240381871068</v>
      </c>
      <c r="O218" s="2">
        <v>-0.9278544613302655</v>
      </c>
      <c r="P218">
        <f t="shared" si="11"/>
        <v>0.86091390141047719</v>
      </c>
    </row>
    <row r="219" spans="1:16" x14ac:dyDescent="0.3">
      <c r="A219">
        <v>208.31499560554701</v>
      </c>
      <c r="B219">
        <v>194.09825334873699</v>
      </c>
      <c r="C219">
        <f t="shared" si="12"/>
        <v>6.7899059517364801E-2</v>
      </c>
      <c r="D219">
        <v>-0.15731926868355117</v>
      </c>
      <c r="E219">
        <f t="shared" si="14"/>
        <v>2.4749352299127364E-2</v>
      </c>
      <c r="I219">
        <f t="shared" si="13"/>
        <v>532.5023740846392</v>
      </c>
      <c r="M219" s="2">
        <v>190</v>
      </c>
      <c r="N219" s="2">
        <v>1.0298687823705492</v>
      </c>
      <c r="O219" s="2">
        <v>0.14590046392825884</v>
      </c>
      <c r="P219">
        <f t="shared" si="11"/>
        <v>2.1286945374481159E-2</v>
      </c>
    </row>
    <row r="220" spans="1:16" x14ac:dyDescent="0.3">
      <c r="A220">
        <v>210.17467480503299</v>
      </c>
      <c r="B220">
        <v>197.09550713717101</v>
      </c>
      <c r="C220">
        <f t="shared" si="12"/>
        <v>1.6546955093532891</v>
      </c>
      <c r="D220">
        <v>-0.77662091741049721</v>
      </c>
      <c r="E220">
        <f t="shared" si="14"/>
        <v>0.60314004935952237</v>
      </c>
      <c r="I220">
        <f t="shared" si="13"/>
        <v>540.72524436058995</v>
      </c>
      <c r="M220" s="2">
        <v>191</v>
      </c>
      <c r="N220" s="2">
        <v>0.97355744884032358</v>
      </c>
      <c r="O220" s="2">
        <v>-0.87184431882393443</v>
      </c>
      <c r="P220">
        <f t="shared" si="11"/>
        <v>0.76011251626557019</v>
      </c>
    </row>
    <row r="221" spans="1:16" x14ac:dyDescent="0.3">
      <c r="A221">
        <v>210.95304827271801</v>
      </c>
      <c r="B221">
        <v>197.38312346055301</v>
      </c>
      <c r="C221">
        <f t="shared" si="12"/>
        <v>0.15296901170798252</v>
      </c>
      <c r="D221">
        <v>-0.23613032772826159</v>
      </c>
      <c r="E221">
        <f t="shared" si="14"/>
        <v>5.5757531673056228E-2</v>
      </c>
      <c r="I221">
        <f t="shared" si="13"/>
        <v>541.51431058032165</v>
      </c>
      <c r="M221" s="2">
        <v>192</v>
      </c>
      <c r="N221" s="2">
        <v>0.97981362222431123</v>
      </c>
      <c r="O221" s="2">
        <v>-0.22918993055472325</v>
      </c>
      <c r="P221">
        <f t="shared" si="11"/>
        <v>5.2528024267678865E-2</v>
      </c>
    </row>
    <row r="222" spans="1:16" x14ac:dyDescent="0.3">
      <c r="A222">
        <v>211.85053882750199</v>
      </c>
      <c r="B222">
        <v>198.01849776919099</v>
      </c>
      <c r="C222">
        <f t="shared" si="12"/>
        <v>5.0633000197509111E-2</v>
      </c>
      <c r="D222">
        <v>0.13585226085075419</v>
      </c>
      <c r="E222">
        <f t="shared" si="14"/>
        <v>1.8455836778261361E-2</v>
      </c>
      <c r="I222">
        <f t="shared" si="13"/>
        <v>543.25743975302066</v>
      </c>
      <c r="M222" s="2">
        <v>193</v>
      </c>
      <c r="N222" s="2">
        <v>1.0216271088598283</v>
      </c>
      <c r="O222" s="2">
        <v>0.62655682573586535</v>
      </c>
      <c r="P222">
        <f t="shared" si="11"/>
        <v>0.39257345587620357</v>
      </c>
    </row>
    <row r="223" spans="1:16" x14ac:dyDescent="0.3">
      <c r="A223">
        <v>211.065252526427</v>
      </c>
      <c r="B223">
        <v>195.95139826066699</v>
      </c>
      <c r="C223">
        <f t="shared" si="12"/>
        <v>3.0839046237208008</v>
      </c>
      <c r="D223">
        <v>1.0602310247613502</v>
      </c>
      <c r="E223">
        <f t="shared" si="14"/>
        <v>1.1240898258665029</v>
      </c>
      <c r="I223">
        <f t="shared" si="13"/>
        <v>537.5864181092528</v>
      </c>
      <c r="M223" s="2">
        <v>194</v>
      </c>
      <c r="N223" s="2">
        <v>0.95098247608527053</v>
      </c>
      <c r="O223" s="2">
        <v>0.99130617375498797</v>
      </c>
      <c r="P223">
        <f t="shared" ref="P223:P286" si="15">O223^2</f>
        <v>0.98268793012475442</v>
      </c>
    </row>
    <row r="224" spans="1:16" x14ac:dyDescent="0.3">
      <c r="A224">
        <v>208.72663983859499</v>
      </c>
      <c r="B224">
        <v>194.85910850864701</v>
      </c>
      <c r="C224">
        <f t="shared" si="12"/>
        <v>0.38573069309536689</v>
      </c>
      <c r="D224">
        <v>-0.37496621443375489</v>
      </c>
      <c r="E224">
        <f t="shared" si="14"/>
        <v>0.14059966196678064</v>
      </c>
      <c r="I224">
        <f t="shared" si="13"/>
        <v>534.5897559749784</v>
      </c>
      <c r="M224" s="2">
        <v>195</v>
      </c>
      <c r="N224" s="2">
        <v>0.99401452985821237</v>
      </c>
      <c r="O224" s="2">
        <v>-0.53277589633815969</v>
      </c>
      <c r="P224">
        <f t="shared" si="15"/>
        <v>0.28385015571892946</v>
      </c>
    </row>
    <row r="225" spans="1:16" x14ac:dyDescent="0.3">
      <c r="A225">
        <v>208.737627684816</v>
      </c>
      <c r="B225">
        <v>195.483884826387</v>
      </c>
      <c r="C225">
        <f t="shared" si="12"/>
        <v>2.1280240461043225</v>
      </c>
      <c r="D225">
        <v>-0.88072090502129186</v>
      </c>
      <c r="E225">
        <f t="shared" si="14"/>
        <v>0.77566931254152338</v>
      </c>
      <c r="I225">
        <f t="shared" si="13"/>
        <v>536.30380989730122</v>
      </c>
      <c r="M225" s="2">
        <v>196</v>
      </c>
      <c r="N225" s="2">
        <v>1.0125800360391981</v>
      </c>
      <c r="O225" s="2">
        <v>-0.9490093820796085</v>
      </c>
      <c r="P225">
        <f t="shared" si="15"/>
        <v>0.90061880727512034</v>
      </c>
    </row>
    <row r="226" spans="1:16" x14ac:dyDescent="0.3">
      <c r="A226">
        <v>207.49040269007</v>
      </c>
      <c r="B226">
        <v>194.29863105095501</v>
      </c>
      <c r="C226">
        <f t="shared" si="12"/>
        <v>3.6133690948439265</v>
      </c>
      <c r="D226">
        <v>-1.1476413887158117</v>
      </c>
      <c r="E226">
        <f t="shared" si="14"/>
        <v>1.3170807570935568</v>
      </c>
      <c r="I226">
        <f t="shared" si="13"/>
        <v>533.05210392663321</v>
      </c>
      <c r="M226" s="2">
        <v>197</v>
      </c>
      <c r="N226" s="2">
        <v>1.0058540292823741</v>
      </c>
      <c r="O226" s="2">
        <v>-0.99611162935288211</v>
      </c>
      <c r="P226">
        <f t="shared" si="15"/>
        <v>0.99223837813205362</v>
      </c>
    </row>
    <row r="227" spans="1:16" x14ac:dyDescent="0.3">
      <c r="A227">
        <v>210.14906836863699</v>
      </c>
      <c r="B227">
        <v>196.19985663676701</v>
      </c>
      <c r="C227">
        <f t="shared" si="12"/>
        <v>1.0359312371208948E-2</v>
      </c>
      <c r="D227">
        <v>-6.1449096802817849E-2</v>
      </c>
      <c r="E227">
        <f t="shared" si="14"/>
        <v>3.7759914978820787E-3</v>
      </c>
      <c r="I227">
        <f t="shared" si="13"/>
        <v>538.26805574819002</v>
      </c>
      <c r="M227" s="2">
        <v>198</v>
      </c>
      <c r="N227" s="2">
        <v>0.99441865446502486</v>
      </c>
      <c r="O227" s="2">
        <v>-0.72951901840975797</v>
      </c>
      <c r="P227">
        <f t="shared" si="15"/>
        <v>0.53219799822153679</v>
      </c>
    </row>
    <row r="228" spans="1:16" x14ac:dyDescent="0.3">
      <c r="A228">
        <v>209.862253760762</v>
      </c>
      <c r="B228">
        <v>196.12730390498299</v>
      </c>
      <c r="C228">
        <f t="shared" si="12"/>
        <v>0.22795972703942813</v>
      </c>
      <c r="D228">
        <v>-0.28825649632190675</v>
      </c>
      <c r="E228">
        <f t="shared" si="14"/>
        <v>8.309180767178144E-2</v>
      </c>
      <c r="I228">
        <f t="shared" si="13"/>
        <v>538.06900964007332</v>
      </c>
      <c r="M228" s="2">
        <v>199</v>
      </c>
      <c r="N228" s="2">
        <v>1.0384817683949246</v>
      </c>
      <c r="O228" s="2">
        <v>0.4070687176135912</v>
      </c>
      <c r="P228">
        <f t="shared" si="15"/>
        <v>0.16570494085957366</v>
      </c>
    </row>
    <row r="229" spans="1:16" x14ac:dyDescent="0.3">
      <c r="A229">
        <v>209.439668347375</v>
      </c>
      <c r="B229">
        <v>195.62444282880799</v>
      </c>
      <c r="C229">
        <f t="shared" si="12"/>
        <v>0.23864272995946598</v>
      </c>
      <c r="D229">
        <v>-0.29493352652158933</v>
      </c>
      <c r="E229">
        <f t="shared" si="14"/>
        <v>8.6985785066461041E-2</v>
      </c>
      <c r="I229">
        <f t="shared" si="13"/>
        <v>536.68942629875994</v>
      </c>
      <c r="M229" s="2">
        <v>200</v>
      </c>
      <c r="N229" s="2">
        <v>1.0084866364168921</v>
      </c>
      <c r="O229" s="2">
        <v>6.4573991213804094</v>
      </c>
      <c r="P229">
        <f t="shared" si="15"/>
        <v>41.698003412804482</v>
      </c>
    </row>
    <row r="230" spans="1:16" x14ac:dyDescent="0.3">
      <c r="A230">
        <v>210.43130107993699</v>
      </c>
      <c r="B230">
        <v>195.350347086901</v>
      </c>
      <c r="C230">
        <f t="shared" si="12"/>
        <v>2.339263379382396</v>
      </c>
      <c r="D230">
        <v>0.92339942655095797</v>
      </c>
      <c r="E230">
        <f t="shared" si="14"/>
        <v>0.85266650095463803</v>
      </c>
      <c r="I230">
        <f t="shared" si="13"/>
        <v>535.93745336353868</v>
      </c>
      <c r="M230" s="2">
        <v>201</v>
      </c>
      <c r="N230" s="2">
        <v>1.0054211421678714</v>
      </c>
      <c r="O230" s="2">
        <v>-0.77366980008424102</v>
      </c>
      <c r="P230">
        <f t="shared" si="15"/>
        <v>0.59856495956238942</v>
      </c>
    </row>
    <row r="231" spans="1:16" x14ac:dyDescent="0.3">
      <c r="A231">
        <v>211.55312002239199</v>
      </c>
      <c r="B231">
        <v>197.05007885365501</v>
      </c>
      <c r="C231">
        <f t="shared" si="12"/>
        <v>1.1216091145688019</v>
      </c>
      <c r="D231">
        <v>0.63939730936061778</v>
      </c>
      <c r="E231">
        <f t="shared" si="14"/>
        <v>0.40882891921759756</v>
      </c>
      <c r="I231">
        <f t="shared" si="13"/>
        <v>540.60061331211057</v>
      </c>
      <c r="M231" s="2">
        <v>202</v>
      </c>
      <c r="N231" s="2">
        <v>0.99544904573082693</v>
      </c>
      <c r="O231" s="2">
        <v>-0.81495930171720421</v>
      </c>
      <c r="P231">
        <f t="shared" si="15"/>
        <v>0.66415866345539309</v>
      </c>
    </row>
    <row r="232" spans="1:16" x14ac:dyDescent="0.3">
      <c r="A232">
        <v>210.82474141036599</v>
      </c>
      <c r="B232">
        <v>196.64157570636399</v>
      </c>
      <c r="C232">
        <f t="shared" si="12"/>
        <v>0.16994087870022573</v>
      </c>
      <c r="D232">
        <v>0.24888514110287474</v>
      </c>
      <c r="E232">
        <f t="shared" si="14"/>
        <v>6.1943813461797871E-2</v>
      </c>
      <c r="I232">
        <f t="shared" si="13"/>
        <v>539.47989794244324</v>
      </c>
      <c r="M232" s="2">
        <v>203</v>
      </c>
      <c r="N232" s="2">
        <v>0.99767546962702625</v>
      </c>
      <c r="O232" s="2">
        <v>-0.64984462115602903</v>
      </c>
      <c r="P232">
        <f t="shared" si="15"/>
        <v>0.4222980316454229</v>
      </c>
    </row>
    <row r="233" spans="1:16" x14ac:dyDescent="0.3">
      <c r="A233">
        <v>209.14022422868001</v>
      </c>
      <c r="B233">
        <v>195.23713627819299</v>
      </c>
      <c r="C233">
        <f t="shared" si="12"/>
        <v>0.20603261785355562</v>
      </c>
      <c r="D233">
        <v>-0.27404256879864874</v>
      </c>
      <c r="E233">
        <f t="shared" si="14"/>
        <v>7.5099329513762136E-2</v>
      </c>
      <c r="I233">
        <f t="shared" si="13"/>
        <v>535.62686311674895</v>
      </c>
      <c r="M233" s="2">
        <v>204</v>
      </c>
      <c r="N233" s="2">
        <v>0.95137979499085024</v>
      </c>
      <c r="O233" s="2">
        <v>-0.66000297219925708</v>
      </c>
      <c r="P233">
        <f t="shared" si="15"/>
        <v>0.43560392331185332</v>
      </c>
    </row>
    <row r="234" spans="1:16" x14ac:dyDescent="0.3">
      <c r="A234">
        <v>207.53211313861101</v>
      </c>
      <c r="B234">
        <v>193.573785767902</v>
      </c>
      <c r="C234">
        <f t="shared" si="12"/>
        <v>0.70360139217474871</v>
      </c>
      <c r="D234">
        <v>-0.5064229567201437</v>
      </c>
      <c r="E234">
        <f t="shared" si="14"/>
        <v>0.25646421109317252</v>
      </c>
      <c r="I234">
        <f t="shared" si="13"/>
        <v>531.06351398617517</v>
      </c>
      <c r="M234" s="2">
        <v>205</v>
      </c>
      <c r="N234" s="2">
        <v>1.0456416136318269</v>
      </c>
      <c r="O234" s="2">
        <v>-0.93031433697321197</v>
      </c>
      <c r="P234">
        <f t="shared" si="15"/>
        <v>0.86548476557790699</v>
      </c>
    </row>
    <row r="235" spans="1:16" x14ac:dyDescent="0.3">
      <c r="A235">
        <v>208.35610562549499</v>
      </c>
      <c r="B235">
        <v>195.284333667955</v>
      </c>
      <c r="C235">
        <f t="shared" si="12"/>
        <v>3.3027024272337782</v>
      </c>
      <c r="D235">
        <v>-1.0971973809817541</v>
      </c>
      <c r="E235">
        <f t="shared" si="14"/>
        <v>1.2038420928332205</v>
      </c>
      <c r="I235">
        <f t="shared" si="13"/>
        <v>535.75634765185043</v>
      </c>
      <c r="M235" s="2">
        <v>206</v>
      </c>
      <c r="N235" s="2">
        <v>0.98948015411154788</v>
      </c>
      <c r="O235" s="2">
        <v>1.5679137104923155</v>
      </c>
      <c r="P235">
        <f t="shared" si="15"/>
        <v>2.4583534035497805</v>
      </c>
    </row>
    <row r="236" spans="1:16" x14ac:dyDescent="0.3">
      <c r="A236">
        <v>208.51890768426799</v>
      </c>
      <c r="B236">
        <v>194.109216593843</v>
      </c>
      <c r="C236">
        <f t="shared" si="12"/>
        <v>3.8632064096185007E-3</v>
      </c>
      <c r="D236">
        <v>3.7525284705765216E-2</v>
      </c>
      <c r="E236">
        <f t="shared" si="14"/>
        <v>1.4081469922487368E-3</v>
      </c>
      <c r="I236">
        <f t="shared" si="13"/>
        <v>532.53245139829812</v>
      </c>
      <c r="M236" s="2">
        <v>207</v>
      </c>
      <c r="N236" s="2">
        <v>1.0532579841372005</v>
      </c>
      <c r="O236" s="2">
        <v>-0.90570377868865326</v>
      </c>
      <c r="P236">
        <f t="shared" si="15"/>
        <v>0.82029933473090499</v>
      </c>
    </row>
    <row r="237" spans="1:16" x14ac:dyDescent="0.3">
      <c r="A237">
        <v>209.82029271434899</v>
      </c>
      <c r="B237">
        <v>196.97987030323699</v>
      </c>
      <c r="C237">
        <f t="shared" si="12"/>
        <v>2.9409256799628376</v>
      </c>
      <c r="D237">
        <v>-1.035361625380574</v>
      </c>
      <c r="E237">
        <f t="shared" si="14"/>
        <v>1.071973695310704</v>
      </c>
      <c r="I237">
        <f t="shared" si="13"/>
        <v>540.40799839088584</v>
      </c>
      <c r="M237" s="2">
        <v>208</v>
      </c>
      <c r="N237" s="2">
        <v>1.0140838795876475</v>
      </c>
      <c r="O237" s="2">
        <v>0.74092107057343171</v>
      </c>
      <c r="P237">
        <f t="shared" si="15"/>
        <v>0.5489640328196802</v>
      </c>
    </row>
    <row r="238" spans="1:16" x14ac:dyDescent="0.3">
      <c r="A238">
        <v>208.95904707848399</v>
      </c>
      <c r="B238">
        <v>195.40941746872201</v>
      </c>
      <c r="C238">
        <f t="shared" si="12"/>
        <v>0.98012631498327241</v>
      </c>
      <c r="D238">
        <v>-0.59771074644012856</v>
      </c>
      <c r="E238">
        <f t="shared" si="14"/>
        <v>0.35725813641001564</v>
      </c>
      <c r="I238">
        <f t="shared" si="13"/>
        <v>536.09951107408006</v>
      </c>
      <c r="M238" s="2">
        <v>209</v>
      </c>
      <c r="N238" s="2">
        <v>1.0136572860063611</v>
      </c>
      <c r="O238" s="2">
        <v>-0.91977674832113709</v>
      </c>
      <c r="P238">
        <f t="shared" si="15"/>
        <v>0.84598926675220432</v>
      </c>
    </row>
    <row r="239" spans="1:16" x14ac:dyDescent="0.3">
      <c r="A239">
        <v>208.795482471078</v>
      </c>
      <c r="B239">
        <v>194.48595510558101</v>
      </c>
      <c r="C239">
        <f t="shared" si="12"/>
        <v>1.7224289181001868E-5</v>
      </c>
      <c r="D239">
        <v>2.5056516549568641E-3</v>
      </c>
      <c r="E239">
        <f t="shared" si="14"/>
        <v>6.2782902159880718E-6</v>
      </c>
      <c r="I239">
        <f t="shared" si="13"/>
        <v>533.56602150234824</v>
      </c>
      <c r="M239" s="2">
        <v>210</v>
      </c>
      <c r="N239" s="2">
        <v>0.99770229782829478</v>
      </c>
      <c r="O239" s="2">
        <v>-0.96562777566449876</v>
      </c>
      <c r="P239">
        <f t="shared" si="15"/>
        <v>0.93243700113476757</v>
      </c>
    </row>
    <row r="240" spans="1:16" x14ac:dyDescent="0.3">
      <c r="A240">
        <v>210.75173895412999</v>
      </c>
      <c r="B240">
        <v>197.30595485368099</v>
      </c>
      <c r="C240">
        <f t="shared" si="12"/>
        <v>0.3829551207570418</v>
      </c>
      <c r="D240">
        <v>-0.37361472122745454</v>
      </c>
      <c r="E240">
        <f t="shared" si="14"/>
        <v>0.13958795991786857</v>
      </c>
      <c r="I240">
        <f t="shared" si="13"/>
        <v>541.30260096596294</v>
      </c>
      <c r="M240" s="2">
        <v>211</v>
      </c>
      <c r="N240" s="2">
        <v>0.98023019917628851</v>
      </c>
      <c r="O240" s="2">
        <v>0.45468048259838412</v>
      </c>
      <c r="P240">
        <f t="shared" si="15"/>
        <v>0.20673434125589948</v>
      </c>
    </row>
    <row r="241" spans="1:16" x14ac:dyDescent="0.3">
      <c r="A241">
        <v>210.09183003144099</v>
      </c>
      <c r="B241">
        <v>195.133575661522</v>
      </c>
      <c r="C241">
        <f t="shared" si="12"/>
        <v>1.5980689087648516</v>
      </c>
      <c r="D241">
        <v>0.76321656980834973</v>
      </c>
      <c r="E241">
        <f t="shared" si="14"/>
        <v>0.58249953243002361</v>
      </c>
      <c r="I241">
        <f t="shared" si="13"/>
        <v>535.34274786435719</v>
      </c>
      <c r="M241" s="2">
        <v>212</v>
      </c>
      <c r="N241" s="2">
        <v>0.98157528582889331</v>
      </c>
      <c r="O241" s="2">
        <v>0.26670450171116111</v>
      </c>
      <c r="P241">
        <f t="shared" si="15"/>
        <v>7.1131291232998745E-2</v>
      </c>
    </row>
    <row r="242" spans="1:16" x14ac:dyDescent="0.3">
      <c r="A242">
        <v>211.08051071684599</v>
      </c>
      <c r="B242">
        <v>196.745839115298</v>
      </c>
      <c r="C242">
        <f t="shared" si="12"/>
        <v>0.48031313836479</v>
      </c>
      <c r="D242">
        <v>0.41841984345487049</v>
      </c>
      <c r="E242">
        <f t="shared" si="14"/>
        <v>0.17507516539679832</v>
      </c>
      <c r="I242">
        <f t="shared" si="13"/>
        <v>539.76594128301758</v>
      </c>
      <c r="M242" s="2">
        <v>213</v>
      </c>
      <c r="N242" s="2">
        <v>0.99729731580252157</v>
      </c>
      <c r="O242" s="2">
        <v>0.2647672950704385</v>
      </c>
      <c r="P242">
        <f t="shared" si="15"/>
        <v>7.0101720538916654E-2</v>
      </c>
    </row>
    <row r="243" spans="1:16" x14ac:dyDescent="0.3">
      <c r="A243">
        <v>210.827357214404</v>
      </c>
      <c r="B243">
        <v>196.38994390851599</v>
      </c>
      <c r="C243">
        <f t="shared" si="12"/>
        <v>0.57956316175662292</v>
      </c>
      <c r="D243">
        <v>0.45962159547542569</v>
      </c>
      <c r="E243">
        <f t="shared" si="14"/>
        <v>0.21125201102737587</v>
      </c>
      <c r="I243">
        <f t="shared" si="13"/>
        <v>538.78955412204584</v>
      </c>
      <c r="M243" s="2">
        <v>214</v>
      </c>
      <c r="N243" s="2">
        <v>1.0283391827079296</v>
      </c>
      <c r="O243" s="2">
        <v>-1.0280125233717627</v>
      </c>
      <c r="P243">
        <f t="shared" si="15"/>
        <v>1.0568097482091789</v>
      </c>
    </row>
    <row r="244" spans="1:16" x14ac:dyDescent="0.3">
      <c r="A244">
        <v>208.82468504858099</v>
      </c>
      <c r="B244">
        <v>195.23982640165701</v>
      </c>
      <c r="C244">
        <f t="shared" si="12"/>
        <v>0.96085905405464078</v>
      </c>
      <c r="D244">
        <v>-0.59180670714857797</v>
      </c>
      <c r="E244">
        <f t="shared" si="14"/>
        <v>0.35023517862604275</v>
      </c>
      <c r="I244">
        <f t="shared" si="13"/>
        <v>535.634243384765</v>
      </c>
      <c r="M244" s="2">
        <v>215</v>
      </c>
      <c r="N244" s="2">
        <v>0.93788732706768307</v>
      </c>
      <c r="O244" s="2">
        <v>-0.63700220748207093</v>
      </c>
      <c r="P244">
        <f t="shared" si="15"/>
        <v>0.40577181233703136</v>
      </c>
    </row>
    <row r="245" spans="1:16" x14ac:dyDescent="0.3">
      <c r="A245">
        <v>209.471427771241</v>
      </c>
      <c r="B245">
        <v>195.53065842535301</v>
      </c>
      <c r="C245">
        <f t="shared" si="12"/>
        <v>9.4511871514267612E-2</v>
      </c>
      <c r="D245">
        <v>-0.18560651697998765</v>
      </c>
      <c r="E245">
        <f t="shared" si="14"/>
        <v>3.4449779145442443E-2</v>
      </c>
      <c r="I245">
        <f t="shared" si="13"/>
        <v>536.43213177585585</v>
      </c>
      <c r="M245" s="2">
        <v>216</v>
      </c>
      <c r="N245" s="2">
        <v>1.0430001138956868</v>
      </c>
      <c r="O245" s="2">
        <v>-0.96681587896662269</v>
      </c>
      <c r="P245">
        <f t="shared" si="15"/>
        <v>0.93473294382200323</v>
      </c>
    </row>
    <row r="246" spans="1:16" x14ac:dyDescent="0.3">
      <c r="A246">
        <v>211.856158655896</v>
      </c>
      <c r="B246">
        <v>198.68086764964099</v>
      </c>
      <c r="C246">
        <f t="shared" si="12"/>
        <v>0.45303240922456606</v>
      </c>
      <c r="D246">
        <v>-0.4063634842408419</v>
      </c>
      <c r="E246">
        <f t="shared" si="14"/>
        <v>0.16513128132435695</v>
      </c>
      <c r="I246">
        <f t="shared" si="13"/>
        <v>545.07463041690607</v>
      </c>
      <c r="M246" s="2">
        <v>217</v>
      </c>
      <c r="N246" s="2">
        <v>1.0382452443382419</v>
      </c>
      <c r="O246" s="2">
        <v>-0.88426964581787515</v>
      </c>
      <c r="P246">
        <f t="shared" si="15"/>
        <v>0.7819328065148704</v>
      </c>
    </row>
    <row r="247" spans="1:16" x14ac:dyDescent="0.3">
      <c r="A247">
        <v>209.57940924531999</v>
      </c>
      <c r="B247">
        <v>194.87613407843301</v>
      </c>
      <c r="C247">
        <f t="shared" si="12"/>
        <v>0.58994917774076916</v>
      </c>
      <c r="D247">
        <v>0.46372161481781404</v>
      </c>
      <c r="E247">
        <f t="shared" si="14"/>
        <v>0.21503773604924109</v>
      </c>
      <c r="I247">
        <f t="shared" si="13"/>
        <v>534.63646508325098</v>
      </c>
      <c r="M247" s="2">
        <v>218</v>
      </c>
      <c r="N247" s="2">
        <v>1.0468989213488129</v>
      </c>
      <c r="O247" s="2">
        <v>-0.97899986183144816</v>
      </c>
      <c r="P247">
        <f t="shared" si="15"/>
        <v>0.95844072946599457</v>
      </c>
    </row>
    <row r="248" spans="1:16" x14ac:dyDescent="0.3">
      <c r="A248">
        <v>209.58937592573699</v>
      </c>
      <c r="B248">
        <v>196.30600981462101</v>
      </c>
      <c r="C248">
        <f t="shared" si="12"/>
        <v>1.3788525645440022</v>
      </c>
      <c r="D248">
        <v>-0.70893914159174187</v>
      </c>
      <c r="E248">
        <f t="shared" si="14"/>
        <v>0.50259470648083582</v>
      </c>
      <c r="I248">
        <f t="shared" si="13"/>
        <v>538.55928360958831</v>
      </c>
      <c r="M248" s="2">
        <v>219</v>
      </c>
      <c r="N248" s="2">
        <v>0.97121016643656066</v>
      </c>
      <c r="O248" s="2">
        <v>0.68348534291672847</v>
      </c>
      <c r="P248">
        <f t="shared" si="15"/>
        <v>0.46715221398199791</v>
      </c>
    </row>
    <row r="249" spans="1:16" x14ac:dyDescent="0.3">
      <c r="A249">
        <v>208.11243186336799</v>
      </c>
      <c r="B249">
        <v>194.64417202394301</v>
      </c>
      <c r="C249">
        <f t="shared" si="12"/>
        <v>1.8062332513135606</v>
      </c>
      <c r="D249">
        <v>-0.81140364810050869</v>
      </c>
      <c r="E249">
        <f t="shared" si="14"/>
        <v>0.65837588015081416</v>
      </c>
      <c r="I249">
        <f t="shared" si="13"/>
        <v>534.00008457707747</v>
      </c>
      <c r="M249" s="2">
        <v>220</v>
      </c>
      <c r="N249" s="2">
        <v>0.96394707730702933</v>
      </c>
      <c r="O249" s="2">
        <v>-0.81097806559904684</v>
      </c>
      <c r="P249">
        <f t="shared" si="15"/>
        <v>0.65768542288277188</v>
      </c>
    </row>
    <row r="250" spans="1:16" x14ac:dyDescent="0.3">
      <c r="A250">
        <v>208.62029395256201</v>
      </c>
      <c r="B250">
        <v>194.42390349967599</v>
      </c>
      <c r="C250">
        <f t="shared" si="12"/>
        <v>4.0407131045423865E-2</v>
      </c>
      <c r="D250">
        <v>-0.12136097238786192</v>
      </c>
      <c r="E250">
        <f t="shared" si="14"/>
        <v>1.4728485618927383E-2</v>
      </c>
      <c r="I250">
        <f t="shared" si="13"/>
        <v>533.39578489851431</v>
      </c>
      <c r="M250" s="2">
        <v>221</v>
      </c>
      <c r="N250" s="2">
        <v>0.94790215961950519</v>
      </c>
      <c r="O250" s="2">
        <v>-0.89726915942199603</v>
      </c>
      <c r="P250">
        <f t="shared" si="15"/>
        <v>0.80509194444985532</v>
      </c>
    </row>
    <row r="251" spans="1:16" x14ac:dyDescent="0.3">
      <c r="A251">
        <v>209.960550925934</v>
      </c>
      <c r="B251">
        <v>195.32741258208</v>
      </c>
      <c r="C251">
        <f t="shared" si="12"/>
        <v>0.61021198311369074</v>
      </c>
      <c r="D251">
        <v>0.47161803603202657</v>
      </c>
      <c r="E251">
        <f t="shared" si="14"/>
        <v>0.22242357191070591</v>
      </c>
      <c r="I251">
        <f t="shared" si="13"/>
        <v>535.87453328025651</v>
      </c>
      <c r="M251" s="2">
        <v>222</v>
      </c>
      <c r="N251" s="2">
        <v>1.0001020062536652</v>
      </c>
      <c r="O251" s="2">
        <v>2.0838026174671356</v>
      </c>
      <c r="P251">
        <f t="shared" si="15"/>
        <v>4.3422333485628855</v>
      </c>
    </row>
    <row r="252" spans="1:16" x14ac:dyDescent="0.3">
      <c r="A252">
        <v>208.74144789864599</v>
      </c>
      <c r="B252">
        <v>193.99459624001301</v>
      </c>
      <c r="C252">
        <f t="shared" si="12"/>
        <v>0.34548493379787981</v>
      </c>
      <c r="D252">
        <v>0.35486616730091214</v>
      </c>
      <c r="E252">
        <f t="shared" si="14"/>
        <v>0.12592999669483895</v>
      </c>
      <c r="I252">
        <f t="shared" si="13"/>
        <v>532.21799410937433</v>
      </c>
      <c r="M252" s="2">
        <v>223</v>
      </c>
      <c r="N252" s="2">
        <v>1.0276852731938328</v>
      </c>
      <c r="O252" s="2">
        <v>-0.64195458009846595</v>
      </c>
      <c r="P252">
        <f t="shared" si="15"/>
        <v>0.41210568290939775</v>
      </c>
    </row>
    <row r="253" spans="1:16" x14ac:dyDescent="0.3">
      <c r="A253">
        <v>207.25551892205101</v>
      </c>
      <c r="B253">
        <v>194.23099886385299</v>
      </c>
      <c r="C253">
        <f t="shared" si="12"/>
        <v>4.8280507045952046</v>
      </c>
      <c r="D253">
        <v>-1.3265876524781959</v>
      </c>
      <c r="E253">
        <f t="shared" si="14"/>
        <v>1.7598347997076107</v>
      </c>
      <c r="I253">
        <f t="shared" si="13"/>
        <v>532.86655717608278</v>
      </c>
      <c r="M253" s="2">
        <v>224</v>
      </c>
      <c r="N253" s="2">
        <v>1.0119079834058002</v>
      </c>
      <c r="O253" s="2">
        <v>1.1161160626985223</v>
      </c>
      <c r="P253">
        <f t="shared" si="15"/>
        <v>1.2457150654136517</v>
      </c>
    </row>
    <row r="254" spans="1:16" x14ac:dyDescent="0.3">
      <c r="A254">
        <v>210.592668463884</v>
      </c>
      <c r="B254">
        <v>195.02406414223401</v>
      </c>
      <c r="C254">
        <f t="shared" si="12"/>
        <v>5.0343273371615993</v>
      </c>
      <c r="D254">
        <v>1.3546302348263453</v>
      </c>
      <c r="E254">
        <f t="shared" si="14"/>
        <v>1.8350230731056794</v>
      </c>
      <c r="I254">
        <f t="shared" si="13"/>
        <v>535.04230650023169</v>
      </c>
      <c r="M254" s="2">
        <v>225</v>
      </c>
      <c r="N254" s="2">
        <v>1.0418388430692946</v>
      </c>
      <c r="O254" s="2">
        <v>2.5715302517746319</v>
      </c>
      <c r="P254">
        <f t="shared" si="15"/>
        <v>6.612767835792102</v>
      </c>
    </row>
    <row r="255" spans="1:16" x14ac:dyDescent="0.3">
      <c r="A255">
        <v>209.5437530115</v>
      </c>
      <c r="B255">
        <v>196.11030270032899</v>
      </c>
      <c r="C255">
        <f t="shared" si="12"/>
        <v>0.96374835553737292</v>
      </c>
      <c r="D255">
        <v>-0.59269582012288424</v>
      </c>
      <c r="E255">
        <f t="shared" si="14"/>
        <v>0.35128833519113833</v>
      </c>
      <c r="I255">
        <f t="shared" si="13"/>
        <v>538.02236737676412</v>
      </c>
      <c r="M255" s="2">
        <v>226</v>
      </c>
      <c r="N255" s="2">
        <v>0.99382776107392878</v>
      </c>
      <c r="O255" s="2">
        <v>-0.98346844870271988</v>
      </c>
      <c r="P255">
        <f t="shared" si="15"/>
        <v>0.96721018959373439</v>
      </c>
    </row>
    <row r="256" spans="1:16" x14ac:dyDescent="0.3">
      <c r="A256">
        <v>209.595376859114</v>
      </c>
      <c r="B256">
        <v>195.641845061265</v>
      </c>
      <c r="C256">
        <f t="shared" si="12"/>
        <v>6.4741809733623173E-2</v>
      </c>
      <c r="D256">
        <v>-0.15361812394925778</v>
      </c>
      <c r="E256">
        <f t="shared" si="14"/>
        <v>2.3598528005689526E-2</v>
      </c>
      <c r="I256">
        <f t="shared" si="13"/>
        <v>536.73716876906997</v>
      </c>
      <c r="M256" s="2">
        <v>227</v>
      </c>
      <c r="N256" s="2">
        <v>0.99565991354476857</v>
      </c>
      <c r="O256" s="2">
        <v>-0.76770018650534044</v>
      </c>
      <c r="P256">
        <f t="shared" si="15"/>
        <v>0.58936357636033454</v>
      </c>
    </row>
    <row r="257" spans="1:16" x14ac:dyDescent="0.3">
      <c r="A257">
        <v>211.00324761417801</v>
      </c>
      <c r="B257">
        <v>196.02409066739901</v>
      </c>
      <c r="C257">
        <f t="shared" si="12"/>
        <v>2.4143560884278275</v>
      </c>
      <c r="D257">
        <v>0.93810338123262227</v>
      </c>
      <c r="E257">
        <f t="shared" si="14"/>
        <v>0.88003795388007866</v>
      </c>
      <c r="I257">
        <f t="shared" si="13"/>
        <v>537.78584741113934</v>
      </c>
      <c r="M257" s="2">
        <v>228</v>
      </c>
      <c r="N257" s="2">
        <v>1.0083585141425537</v>
      </c>
      <c r="O257" s="2">
        <v>-0.76971578418308773</v>
      </c>
      <c r="P257">
        <f t="shared" si="15"/>
        <v>0.59246238842058563</v>
      </c>
    </row>
    <row r="258" spans="1:16" x14ac:dyDescent="0.3">
      <c r="A258">
        <v>210.290745458521</v>
      </c>
      <c r="B258">
        <v>196.19247466584599</v>
      </c>
      <c r="C258">
        <f t="shared" ref="C258:C301" si="16">E258/$O$2</f>
        <v>2.0448368023041563E-2</v>
      </c>
      <c r="D258">
        <v>8.6333503600826589E-2</v>
      </c>
      <c r="E258">
        <f t="shared" si="14"/>
        <v>7.4534738439939376E-3</v>
      </c>
      <c r="I258">
        <f t="shared" ref="I258:I301" si="17">B258/$O$2</f>
        <v>538.24780354615814</v>
      </c>
      <c r="M258" s="2">
        <v>229</v>
      </c>
      <c r="N258" s="2">
        <v>1.0152801720654647</v>
      </c>
      <c r="O258" s="2">
        <v>1.3239832073169313</v>
      </c>
      <c r="P258">
        <f t="shared" si="15"/>
        <v>1.7529315332572284</v>
      </c>
    </row>
    <row r="259" spans="1:16" x14ac:dyDescent="0.3">
      <c r="A259">
        <v>210.305576009524</v>
      </c>
      <c r="B259">
        <v>196.55147505263599</v>
      </c>
      <c r="C259">
        <f t="shared" si="16"/>
        <v>0.10513452821457929</v>
      </c>
      <c r="D259">
        <v>-0.19575944476338236</v>
      </c>
      <c r="E259">
        <f t="shared" ref="E259:E301" si="18">D259^2</f>
        <v>3.8321760214067753E-2</v>
      </c>
      <c r="I259">
        <f t="shared" si="17"/>
        <v>539.23270966955067</v>
      </c>
      <c r="M259" s="2">
        <v>230</v>
      </c>
      <c r="N259" s="2">
        <v>0.97235735331489526</v>
      </c>
      <c r="O259" s="2">
        <v>0.1492517612539066</v>
      </c>
      <c r="P259">
        <f t="shared" si="15"/>
        <v>2.2276088237393136E-2</v>
      </c>
    </row>
    <row r="260" spans="1:16" x14ac:dyDescent="0.3">
      <c r="A260">
        <v>214.37571022934</v>
      </c>
      <c r="B260">
        <v>198.929260291482</v>
      </c>
      <c r="C260">
        <f t="shared" si="16"/>
        <v>9.98484319330157</v>
      </c>
      <c r="D260">
        <v>1.9077464931871759</v>
      </c>
      <c r="E260">
        <f t="shared" si="18"/>
        <v>3.6394966822679673</v>
      </c>
      <c r="I260">
        <f t="shared" si="17"/>
        <v>545.75608771599798</v>
      </c>
      <c r="M260" s="2">
        <v>231</v>
      </c>
      <c r="N260" s="2">
        <v>0.9826731613107027</v>
      </c>
      <c r="O260" s="2">
        <v>-0.81273228261047703</v>
      </c>
      <c r="P260">
        <f t="shared" si="15"/>
        <v>0.66053376319723633</v>
      </c>
    </row>
    <row r="261" spans="1:16" x14ac:dyDescent="0.3">
      <c r="A261">
        <v>207.97819009331801</v>
      </c>
      <c r="B261">
        <v>194.12495138768301</v>
      </c>
      <c r="C261">
        <f t="shared" si="16"/>
        <v>0.73104906850722895</v>
      </c>
      <c r="D261">
        <v>-0.51620630350080887</v>
      </c>
      <c r="E261">
        <f t="shared" si="18"/>
        <v>0.26646894777396918</v>
      </c>
      <c r="I261">
        <f t="shared" si="17"/>
        <v>532.57561930388704</v>
      </c>
      <c r="M261" s="2">
        <v>232</v>
      </c>
      <c r="N261" s="2">
        <v>1.018139050811997</v>
      </c>
      <c r="O261" s="2">
        <v>-0.81210643295844132</v>
      </c>
      <c r="P261">
        <f t="shared" si="15"/>
        <v>0.65951685845248331</v>
      </c>
    </row>
    <row r="262" spans="1:16" x14ac:dyDescent="0.3">
      <c r="A262">
        <v>210.23080409060901</v>
      </c>
      <c r="B262">
        <v>196.58007312641899</v>
      </c>
      <c r="C262">
        <f t="shared" si="16"/>
        <v>0.2374319313308372</v>
      </c>
      <c r="D262">
        <v>-0.2941843748039048</v>
      </c>
      <c r="E262">
        <f t="shared" si="18"/>
        <v>8.6544446378764336E-2</v>
      </c>
      <c r="I262">
        <f t="shared" si="17"/>
        <v>539.3111675738387</v>
      </c>
      <c r="M262" s="2">
        <v>233</v>
      </c>
      <c r="N262" s="2">
        <v>1.0601431445568785</v>
      </c>
      <c r="O262" s="2">
        <v>-0.35654175238212982</v>
      </c>
      <c r="P262">
        <f t="shared" si="15"/>
        <v>0.12712202119171997</v>
      </c>
    </row>
    <row r="263" spans="1:16" x14ac:dyDescent="0.3">
      <c r="A263">
        <v>209.74355122609299</v>
      </c>
      <c r="B263">
        <v>195.283158806274</v>
      </c>
      <c r="C263">
        <f t="shared" si="16"/>
        <v>0.23267091853993119</v>
      </c>
      <c r="D263">
        <v>0.29121992899158045</v>
      </c>
      <c r="E263">
        <f t="shared" si="18"/>
        <v>8.4809047041861152E-2</v>
      </c>
      <c r="I263">
        <f t="shared" si="17"/>
        <v>535.75312445625968</v>
      </c>
      <c r="M263" s="2">
        <v>234</v>
      </c>
      <c r="N263" s="2">
        <v>1.016947189221904</v>
      </c>
      <c r="O263" s="2">
        <v>2.2857552380118742</v>
      </c>
      <c r="P263">
        <f t="shared" si="15"/>
        <v>5.2246770080987197</v>
      </c>
    </row>
    <row r="264" spans="1:16" x14ac:dyDescent="0.3">
      <c r="A264">
        <v>210.75227012287399</v>
      </c>
      <c r="B264">
        <v>196.35203733396699</v>
      </c>
      <c r="C264">
        <f t="shared" si="16"/>
        <v>0.47451442166466351</v>
      </c>
      <c r="D264">
        <v>0.41588642772677531</v>
      </c>
      <c r="E264">
        <f t="shared" si="18"/>
        <v>0.17296152076733831</v>
      </c>
      <c r="I264">
        <f t="shared" si="17"/>
        <v>538.68555864247548</v>
      </c>
      <c r="M264" s="2">
        <v>235</v>
      </c>
      <c r="N264" s="2">
        <v>1.0466220697938748</v>
      </c>
      <c r="O264" s="2">
        <v>-1.0427588633842564</v>
      </c>
      <c r="P264">
        <f t="shared" si="15"/>
        <v>1.0873460471664262</v>
      </c>
    </row>
    <row r="265" spans="1:16" x14ac:dyDescent="0.3">
      <c r="A265">
        <v>211.30543915704999</v>
      </c>
      <c r="B265">
        <v>196.28185091580701</v>
      </c>
      <c r="C265">
        <f t="shared" si="16"/>
        <v>2.8942101085274019</v>
      </c>
      <c r="D265">
        <v>1.027105529966633</v>
      </c>
      <c r="E265">
        <f t="shared" si="18"/>
        <v>1.054945769688038</v>
      </c>
      <c r="I265">
        <f t="shared" si="17"/>
        <v>538.49300444039557</v>
      </c>
      <c r="M265" s="2">
        <v>236</v>
      </c>
      <c r="N265" s="2">
        <v>0.97413030887369256</v>
      </c>
      <c r="O265" s="2">
        <v>1.966795371089145</v>
      </c>
      <c r="P265">
        <f t="shared" si="15"/>
        <v>3.8682840317376876</v>
      </c>
    </row>
    <row r="266" spans="1:16" x14ac:dyDescent="0.3">
      <c r="A266">
        <v>210.76170059772599</v>
      </c>
      <c r="B266">
        <v>196.467115200477</v>
      </c>
      <c r="C266">
        <f t="shared" si="16"/>
        <v>0.2990133051000225</v>
      </c>
      <c r="D266">
        <v>0.33013783291428922</v>
      </c>
      <c r="E266">
        <f t="shared" si="18"/>
        <v>0.10899098872134315</v>
      </c>
      <c r="I266">
        <f t="shared" si="17"/>
        <v>539.00127110286053</v>
      </c>
      <c r="M266" s="2">
        <v>237</v>
      </c>
      <c r="N266" s="2">
        <v>1.0137884853522889</v>
      </c>
      <c r="O266" s="2">
        <v>-3.3662170369016531E-2</v>
      </c>
      <c r="P266">
        <f t="shared" si="15"/>
        <v>1.1331417139526945E-3</v>
      </c>
    </row>
    <row r="267" spans="1:16" x14ac:dyDescent="0.3">
      <c r="A267">
        <v>210.49425685653799</v>
      </c>
      <c r="B267">
        <v>196.598010644471</v>
      </c>
      <c r="C267">
        <f t="shared" si="16"/>
        <v>5.6965152251942383E-3</v>
      </c>
      <c r="D267">
        <v>-4.5567444227600618E-2</v>
      </c>
      <c r="E267">
        <f t="shared" si="18"/>
        <v>2.0763919734354927E-3</v>
      </c>
      <c r="I267">
        <f t="shared" si="17"/>
        <v>539.36037858312443</v>
      </c>
      <c r="M267" s="2">
        <v>238</v>
      </c>
      <c r="N267" s="2">
        <v>1.0371084046544796</v>
      </c>
      <c r="O267" s="2">
        <v>-1.0370911803652987</v>
      </c>
      <c r="P267">
        <f t="shared" si="15"/>
        <v>1.0755581163914885</v>
      </c>
    </row>
    <row r="268" spans="1:16" x14ac:dyDescent="0.3">
      <c r="A268">
        <v>210.844948367299</v>
      </c>
      <c r="B268">
        <v>196.513399538876</v>
      </c>
      <c r="C268">
        <f t="shared" si="16"/>
        <v>0.3860153876088368</v>
      </c>
      <c r="D268">
        <v>0.375104563722374</v>
      </c>
      <c r="E268">
        <f t="shared" si="18"/>
        <v>0.14070343372535254</v>
      </c>
      <c r="I268">
        <f t="shared" si="17"/>
        <v>539.12825071063753</v>
      </c>
      <c r="M268" s="2">
        <v>239</v>
      </c>
      <c r="N268" s="2">
        <v>0.96589579309312512</v>
      </c>
      <c r="O268" s="2">
        <v>-0.58294067233608327</v>
      </c>
      <c r="P268">
        <f t="shared" si="15"/>
        <v>0.33981982746364481</v>
      </c>
    </row>
    <row r="269" spans="1:16" x14ac:dyDescent="0.3">
      <c r="A269">
        <v>211.82725786973799</v>
      </c>
      <c r="B269">
        <v>198.39243398638399</v>
      </c>
      <c r="C269">
        <f t="shared" si="16"/>
        <v>0.10615303452534064</v>
      </c>
      <c r="D269">
        <v>-0.19670538360949763</v>
      </c>
      <c r="E269">
        <f t="shared" si="18"/>
        <v>3.8693007940959617E-2</v>
      </c>
      <c r="I269">
        <f t="shared" si="17"/>
        <v>544.28332185126783</v>
      </c>
      <c r="M269" s="2">
        <v>240</v>
      </c>
      <c r="N269" s="2">
        <v>1.0207542361406539</v>
      </c>
      <c r="O269" s="2">
        <v>0.57731467262419778</v>
      </c>
      <c r="P269">
        <f t="shared" si="15"/>
        <v>0.33329223122718465</v>
      </c>
    </row>
    <row r="270" spans="1:16" x14ac:dyDescent="0.3">
      <c r="A270">
        <v>209.12624955179999</v>
      </c>
      <c r="B270">
        <v>195.69991590354101</v>
      </c>
      <c r="C270">
        <f t="shared" si="16"/>
        <v>1.2343932178592183</v>
      </c>
      <c r="D270">
        <v>-0.67077489957100056</v>
      </c>
      <c r="E270">
        <f t="shared" si="18"/>
        <v>0.4499389658944859</v>
      </c>
      <c r="I270">
        <f t="shared" si="17"/>
        <v>536.89648427471502</v>
      </c>
      <c r="M270" s="2">
        <v>241</v>
      </c>
      <c r="N270" s="2">
        <v>0.98004022857888895</v>
      </c>
      <c r="O270" s="2">
        <v>-0.49972709021409895</v>
      </c>
      <c r="P270">
        <f t="shared" si="15"/>
        <v>0.24972716469385017</v>
      </c>
    </row>
    <row r="271" spans="1:16" x14ac:dyDescent="0.3">
      <c r="A271">
        <v>209.48412680626001</v>
      </c>
      <c r="B271">
        <v>195.477591066115</v>
      </c>
      <c r="C271">
        <f t="shared" si="16"/>
        <v>4.5665601865134908E-2</v>
      </c>
      <c r="D271">
        <v>-0.12901631474520059</v>
      </c>
      <c r="E271">
        <f t="shared" si="18"/>
        <v>1.6645209470432663E-2</v>
      </c>
      <c r="I271">
        <f t="shared" si="17"/>
        <v>536.28654316651443</v>
      </c>
      <c r="M271" s="2">
        <v>242</v>
      </c>
      <c r="N271" s="2">
        <v>0.98902754396222825</v>
      </c>
      <c r="O271" s="2">
        <v>-0.40946438220560533</v>
      </c>
      <c r="P271">
        <f t="shared" si="15"/>
        <v>0.16766108029501803</v>
      </c>
    </row>
    <row r="272" spans="1:16" x14ac:dyDescent="0.3">
      <c r="A272">
        <v>208.197214517384</v>
      </c>
      <c r="B272">
        <v>193.42886972917901</v>
      </c>
      <c r="C272">
        <f t="shared" si="16"/>
        <v>0.21284483482814059</v>
      </c>
      <c r="D272">
        <v>0.2785361684937584</v>
      </c>
      <c r="E272">
        <f t="shared" si="18"/>
        <v>7.7582397159183372E-2</v>
      </c>
      <c r="I272">
        <f t="shared" si="17"/>
        <v>530.66594145096906</v>
      </c>
      <c r="M272" s="2">
        <v>243</v>
      </c>
      <c r="N272" s="2">
        <v>1.0180711179274553</v>
      </c>
      <c r="O272" s="2">
        <v>-5.7212063872814523E-2</v>
      </c>
      <c r="P272">
        <f t="shared" si="15"/>
        <v>3.2732202525870085E-3</v>
      </c>
    </row>
    <row r="273" spans="1:16" x14ac:dyDescent="0.3">
      <c r="A273">
        <v>208.922893907054</v>
      </c>
      <c r="B273">
        <v>194.968560258515</v>
      </c>
      <c r="C273">
        <f t="shared" si="16"/>
        <v>0.19887145570039944</v>
      </c>
      <c r="D273">
        <v>-0.26923794421483649</v>
      </c>
      <c r="E273">
        <f t="shared" si="18"/>
        <v>7.2489070605031403E-2</v>
      </c>
      <c r="I273">
        <f t="shared" si="17"/>
        <v>534.8900333636044</v>
      </c>
      <c r="M273" s="2">
        <v>244</v>
      </c>
      <c r="N273" s="2">
        <v>1.010726823678131</v>
      </c>
      <c r="O273" s="2">
        <v>-0.91621495216386339</v>
      </c>
      <c r="P273">
        <f t="shared" si="15"/>
        <v>0.83944983856863054</v>
      </c>
    </row>
    <row r="274" spans="1:16" x14ac:dyDescent="0.3">
      <c r="A274">
        <v>209.48335325998499</v>
      </c>
      <c r="B274">
        <v>194.38962053376801</v>
      </c>
      <c r="C274">
        <f t="shared" si="16"/>
        <v>1.6268271609313312</v>
      </c>
      <c r="D274">
        <v>0.770053229850447</v>
      </c>
      <c r="E274">
        <f t="shared" si="18"/>
        <v>0.59298197680310538</v>
      </c>
      <c r="I274">
        <f t="shared" si="17"/>
        <v>533.30173067380235</v>
      </c>
      <c r="M274" s="2">
        <v>245</v>
      </c>
      <c r="N274" s="2">
        <v>0.93117553081813487</v>
      </c>
      <c r="O274" s="2">
        <v>-0.47814312159356881</v>
      </c>
      <c r="P274">
        <f t="shared" si="15"/>
        <v>0.22862084472724234</v>
      </c>
    </row>
    <row r="275" spans="1:16" x14ac:dyDescent="0.3">
      <c r="A275">
        <v>209.80137944924601</v>
      </c>
      <c r="B275">
        <v>195.65154883808299</v>
      </c>
      <c r="C275">
        <f t="shared" si="16"/>
        <v>5.3982887601213593E-3</v>
      </c>
      <c r="D275">
        <v>4.4358627002935691E-2</v>
      </c>
      <c r="E275">
        <f t="shared" si="18"/>
        <v>1.9676877895855754E-3</v>
      </c>
      <c r="I275">
        <f t="shared" si="17"/>
        <v>536.76379077160743</v>
      </c>
      <c r="M275" s="2">
        <v>246</v>
      </c>
      <c r="N275" s="2">
        <v>1.0272553315640165</v>
      </c>
      <c r="O275" s="2">
        <v>-0.43730615382324733</v>
      </c>
      <c r="P275">
        <f t="shared" si="15"/>
        <v>0.19123667217168167</v>
      </c>
    </row>
    <row r="276" spans="1:16" x14ac:dyDescent="0.3">
      <c r="A276">
        <v>209.20151447610999</v>
      </c>
      <c r="B276">
        <v>195.20559098203299</v>
      </c>
      <c r="C276">
        <f t="shared" si="16"/>
        <v>9.5589546066000369E-2</v>
      </c>
      <c r="D276">
        <v>-0.18666170957808959</v>
      </c>
      <c r="E276">
        <f t="shared" si="18"/>
        <v>3.4842593822615064E-2</v>
      </c>
      <c r="I276">
        <f t="shared" si="17"/>
        <v>535.54031960176826</v>
      </c>
      <c r="M276" s="2">
        <v>247</v>
      </c>
      <c r="N276" s="2">
        <v>0.9911471065718791</v>
      </c>
      <c r="O276" s="2">
        <v>0.38770545797212308</v>
      </c>
      <c r="P276">
        <f t="shared" si="15"/>
        <v>0.1503155221413737</v>
      </c>
    </row>
    <row r="277" spans="1:16" x14ac:dyDescent="0.3">
      <c r="A277">
        <v>209.973250843904</v>
      </c>
      <c r="B277">
        <v>196.305676121343</v>
      </c>
      <c r="C277">
        <f t="shared" si="16"/>
        <v>0.28940130739612202</v>
      </c>
      <c r="D277">
        <v>-0.32478823103178911</v>
      </c>
      <c r="E277">
        <f t="shared" si="18"/>
        <v>0.10548739501675881</v>
      </c>
      <c r="I277">
        <f t="shared" si="17"/>
        <v>538.55836813271151</v>
      </c>
      <c r="M277" s="2">
        <v>248</v>
      </c>
      <c r="N277" s="2">
        <v>1.0331130000600854</v>
      </c>
      <c r="O277" s="2">
        <v>0.77312025125347517</v>
      </c>
      <c r="P277">
        <f t="shared" si="15"/>
        <v>0.59771492289823658</v>
      </c>
    </row>
    <row r="278" spans="1:16" x14ac:dyDescent="0.3">
      <c r="A278">
        <v>210.60629299061</v>
      </c>
      <c r="B278">
        <v>195.67432060790901</v>
      </c>
      <c r="C278">
        <f t="shared" si="16"/>
        <v>1.8919704505944215</v>
      </c>
      <c r="D278">
        <v>0.83043800040405813</v>
      </c>
      <c r="E278">
        <f t="shared" si="18"/>
        <v>0.68962727251509048</v>
      </c>
      <c r="I278">
        <f t="shared" si="17"/>
        <v>536.82626439661567</v>
      </c>
      <c r="M278" s="2">
        <v>249</v>
      </c>
      <c r="N278" s="2">
        <v>1.0386753753292286</v>
      </c>
      <c r="O278" s="2">
        <v>-0.99826824428380478</v>
      </c>
      <c r="P278">
        <f t="shared" si="15"/>
        <v>0.99653948754547017</v>
      </c>
    </row>
    <row r="279" spans="1:16" x14ac:dyDescent="0.3">
      <c r="A279">
        <v>211.13401480295201</v>
      </c>
      <c r="B279">
        <v>198.23519117813299</v>
      </c>
      <c r="C279">
        <f t="shared" si="16"/>
        <v>1.5841911603419561</v>
      </c>
      <c r="D279">
        <v>-0.75989542930074094</v>
      </c>
      <c r="E279">
        <f t="shared" si="18"/>
        <v>0.5774410634721574</v>
      </c>
      <c r="I279">
        <f t="shared" si="17"/>
        <v>543.8519312165929</v>
      </c>
      <c r="M279" s="2">
        <v>250</v>
      </c>
      <c r="N279" s="2">
        <v>1.0158593302672587</v>
      </c>
      <c r="O279" s="2">
        <v>-0.40564734715356798</v>
      </c>
      <c r="P279">
        <f t="shared" si="15"/>
        <v>0.1645497702527273</v>
      </c>
    </row>
    <row r="280" spans="1:16" x14ac:dyDescent="0.3">
      <c r="A280">
        <v>211.25180370215699</v>
      </c>
      <c r="B280">
        <v>196.69943575881399</v>
      </c>
      <c r="C280">
        <f t="shared" si="16"/>
        <v>1.0822980281810743</v>
      </c>
      <c r="D280">
        <v>0.62809230549237327</v>
      </c>
      <c r="E280">
        <f t="shared" si="18"/>
        <v>0.39449994421872475</v>
      </c>
      <c r="I280">
        <f t="shared" si="17"/>
        <v>539.63863515291644</v>
      </c>
      <c r="M280" s="2">
        <v>251</v>
      </c>
      <c r="N280" s="2">
        <v>1.0495165433624694</v>
      </c>
      <c r="O280" s="2">
        <v>-0.70403160956458954</v>
      </c>
      <c r="P280">
        <f t="shared" si="15"/>
        <v>0.49566050726610666</v>
      </c>
    </row>
    <row r="281" spans="1:16" x14ac:dyDescent="0.3">
      <c r="A281">
        <v>210.87930946130399</v>
      </c>
      <c r="B281">
        <v>197.131496258607</v>
      </c>
      <c r="C281">
        <f t="shared" si="16"/>
        <v>2.8404575634296072E-2</v>
      </c>
      <c r="D281">
        <v>-0.10175229000503805</v>
      </c>
      <c r="E281">
        <f t="shared" si="18"/>
        <v>1.0353528521269365E-2</v>
      </c>
      <c r="I281">
        <f t="shared" si="17"/>
        <v>540.82397936863481</v>
      </c>
      <c r="M281" s="2">
        <v>252</v>
      </c>
      <c r="N281" s="2">
        <v>1.0435467384945998</v>
      </c>
      <c r="O281" s="2">
        <v>3.7845039661006048</v>
      </c>
      <c r="P281">
        <f t="shared" si="15"/>
        <v>14.322470269431207</v>
      </c>
    </row>
    <row r="282" spans="1:16" x14ac:dyDescent="0.3">
      <c r="A282">
        <v>211.120650970708</v>
      </c>
      <c r="B282">
        <v>197.13322577467301</v>
      </c>
      <c r="C282">
        <f t="shared" si="16"/>
        <v>5.236689223342092E-2</v>
      </c>
      <c r="D282">
        <v>0.13815876422000883</v>
      </c>
      <c r="E282">
        <f t="shared" si="18"/>
        <v>1.9087844130799992E-2</v>
      </c>
      <c r="I282">
        <f t="shared" si="17"/>
        <v>540.82872424085951</v>
      </c>
      <c r="M282" s="2">
        <v>253</v>
      </c>
      <c r="N282" s="2">
        <v>1.0235196978361039</v>
      </c>
      <c r="O282" s="2">
        <v>4.0108076393254954</v>
      </c>
      <c r="P282">
        <f t="shared" si="15"/>
        <v>16.086577919671754</v>
      </c>
    </row>
    <row r="283" spans="1:16" x14ac:dyDescent="0.3">
      <c r="A283">
        <v>208.73442614927299</v>
      </c>
      <c r="B283">
        <v>194.756318229117</v>
      </c>
      <c r="C283">
        <f t="shared" si="16"/>
        <v>0.21842493181275352</v>
      </c>
      <c r="D283">
        <v>-0.28216370148396663</v>
      </c>
      <c r="E283">
        <f t="shared" si="18"/>
        <v>7.9616354435133041E-2</v>
      </c>
      <c r="I283">
        <f t="shared" si="17"/>
        <v>534.30775411799004</v>
      </c>
      <c r="M283" s="2">
        <v>254</v>
      </c>
      <c r="N283" s="2">
        <v>0.99608923988918274</v>
      </c>
      <c r="O283" s="2">
        <v>-3.2340884351809818E-2</v>
      </c>
      <c r="P283">
        <f t="shared" si="15"/>
        <v>1.0459328006571372E-3</v>
      </c>
    </row>
    <row r="284" spans="1:16" x14ac:dyDescent="0.3">
      <c r="A284">
        <v>210.363729174089</v>
      </c>
      <c r="B284">
        <v>196.815682924931</v>
      </c>
      <c r="C284">
        <f t="shared" si="16"/>
        <v>0.34794703603381089</v>
      </c>
      <c r="D284">
        <v>-0.35612840131267376</v>
      </c>
      <c r="E284">
        <f t="shared" si="18"/>
        <v>0.12682743822152082</v>
      </c>
      <c r="I284">
        <f t="shared" si="17"/>
        <v>539.95755554951938</v>
      </c>
      <c r="M284" s="2">
        <v>255</v>
      </c>
      <c r="N284" s="2">
        <v>1.0079190607627808</v>
      </c>
      <c r="O284" s="2">
        <v>-0.94317725102915762</v>
      </c>
      <c r="P284">
        <f t="shared" si="15"/>
        <v>0.88958332685891861</v>
      </c>
    </row>
    <row r="285" spans="1:16" x14ac:dyDescent="0.3">
      <c r="A285">
        <v>210.98703127671499</v>
      </c>
      <c r="B285">
        <v>196.50803595767599</v>
      </c>
      <c r="C285">
        <f t="shared" si="16"/>
        <v>0.74647349996876355</v>
      </c>
      <c r="D285">
        <v>0.52162360568209465</v>
      </c>
      <c r="E285">
        <f t="shared" si="18"/>
        <v>0.27209118600478938</v>
      </c>
      <c r="I285">
        <f t="shared" si="17"/>
        <v>539.11353589649912</v>
      </c>
      <c r="M285" s="2">
        <v>256</v>
      </c>
      <c r="N285" s="2">
        <v>0.99826632661307091</v>
      </c>
      <c r="O285" s="2">
        <v>1.4160897618147565</v>
      </c>
      <c r="P285">
        <f t="shared" si="15"/>
        <v>2.0053102135165739</v>
      </c>
    </row>
    <row r="286" spans="1:16" x14ac:dyDescent="0.3">
      <c r="A286">
        <v>209.37639473936699</v>
      </c>
      <c r="B286">
        <v>195.72737425039</v>
      </c>
      <c r="C286">
        <f t="shared" si="16"/>
        <v>0.53922981641436274</v>
      </c>
      <c r="D286">
        <v>-0.44334007314355972</v>
      </c>
      <c r="E286">
        <f t="shared" si="18"/>
        <v>0.19655042045493687</v>
      </c>
      <c r="I286">
        <f t="shared" si="17"/>
        <v>536.97181537447125</v>
      </c>
      <c r="M286" s="2">
        <v>257</v>
      </c>
      <c r="N286" s="2">
        <v>0.99401417578127305</v>
      </c>
      <c r="O286" s="2">
        <v>-0.97356580775823143</v>
      </c>
      <c r="P286">
        <f t="shared" si="15"/>
        <v>0.94783038203593761</v>
      </c>
    </row>
    <row r="287" spans="1:16" x14ac:dyDescent="0.3">
      <c r="A287">
        <v>210.492884203541</v>
      </c>
      <c r="B287">
        <v>196.445377748921</v>
      </c>
      <c r="C287">
        <f t="shared" si="16"/>
        <v>1.7252332240957464E-2</v>
      </c>
      <c r="D287">
        <v>7.9300138532488518E-2</v>
      </c>
      <c r="E287">
        <f t="shared" si="18"/>
        <v>6.2885119712718703E-3</v>
      </c>
      <c r="I287">
        <f t="shared" si="17"/>
        <v>538.94163509707278</v>
      </c>
      <c r="M287" s="2">
        <v>258</v>
      </c>
      <c r="N287" s="2">
        <v>0.98494844621442645</v>
      </c>
      <c r="O287" s="2">
        <v>-0.87981391799984721</v>
      </c>
      <c r="P287">
        <f t="shared" ref="P287:P329" si="19">O287^2</f>
        <v>0.7740725303062419</v>
      </c>
    </row>
    <row r="288" spans="1:16" x14ac:dyDescent="0.3">
      <c r="A288">
        <v>210.37974525219599</v>
      </c>
      <c r="B288">
        <v>196.02565238292399</v>
      </c>
      <c r="C288">
        <f t="shared" si="16"/>
        <v>0.26930637252509398</v>
      </c>
      <c r="D288">
        <v>0.31330934922530673</v>
      </c>
      <c r="E288">
        <f t="shared" si="18"/>
        <v>9.816274831198521E-2</v>
      </c>
      <c r="I288">
        <f t="shared" si="17"/>
        <v>537.79013192792581</v>
      </c>
      <c r="M288" s="2">
        <v>259</v>
      </c>
      <c r="N288" s="2">
        <v>0.92490294560601161</v>
      </c>
      <c r="O288" s="2">
        <v>9.0599402476955575</v>
      </c>
      <c r="P288">
        <f t="shared" si="19"/>
        <v>82.082517291813843</v>
      </c>
    </row>
    <row r="289" spans="1:16" x14ac:dyDescent="0.3">
      <c r="A289">
        <v>210.98496423648999</v>
      </c>
      <c r="B289">
        <v>197.10628983352501</v>
      </c>
      <c r="C289">
        <f t="shared" si="16"/>
        <v>1.6805888483954244E-3</v>
      </c>
      <c r="D289">
        <v>2.4750317710612535E-2</v>
      </c>
      <c r="E289">
        <f t="shared" si="18"/>
        <v>6.1257822677626055E-4</v>
      </c>
      <c r="I289">
        <f t="shared" si="17"/>
        <v>540.75482634450009</v>
      </c>
      <c r="M289" s="2">
        <v>260</v>
      </c>
      <c r="N289" s="2">
        <v>1.0462247237435847</v>
      </c>
      <c r="O289" s="2">
        <v>-0.31517565523635571</v>
      </c>
      <c r="P289">
        <f t="shared" si="19"/>
        <v>9.9335693653666152E-2</v>
      </c>
    </row>
    <row r="290" spans="1:16" x14ac:dyDescent="0.3">
      <c r="A290">
        <v>211.597090677062</v>
      </c>
      <c r="B290">
        <v>197.32080016978699</v>
      </c>
      <c r="C290">
        <f t="shared" si="16"/>
        <v>0.57915236890164967</v>
      </c>
      <c r="D290">
        <v>0.4594586773082483</v>
      </c>
      <c r="E290">
        <f t="shared" si="18"/>
        <v>0.21110227615384503</v>
      </c>
      <c r="I290">
        <f t="shared" si="17"/>
        <v>541.34332861772748</v>
      </c>
      <c r="M290" s="2">
        <v>261</v>
      </c>
      <c r="N290" s="2">
        <v>0.98422626759682696</v>
      </c>
      <c r="O290" s="2">
        <v>-0.74679433626598979</v>
      </c>
      <c r="P290">
        <f t="shared" si="19"/>
        <v>0.55770178067896026</v>
      </c>
    </row>
    <row r="291" spans="1:16" x14ac:dyDescent="0.3">
      <c r="A291">
        <v>208.77228748710701</v>
      </c>
      <c r="B291">
        <v>195.20197375169701</v>
      </c>
      <c r="C291">
        <f t="shared" si="16"/>
        <v>1.0305636839922785</v>
      </c>
      <c r="D291">
        <v>-0.61289694500950986</v>
      </c>
      <c r="E291">
        <f t="shared" si="18"/>
        <v>0.37564266520199013</v>
      </c>
      <c r="I291">
        <f t="shared" si="17"/>
        <v>535.53039584558667</v>
      </c>
      <c r="M291" s="2">
        <v>262</v>
      </c>
      <c r="N291" s="2">
        <v>1.0169768576531109</v>
      </c>
      <c r="O291" s="2">
        <v>-0.7843059391131797</v>
      </c>
      <c r="P291">
        <f t="shared" si="19"/>
        <v>0.61513580612820673</v>
      </c>
    </row>
    <row r="292" spans="1:16" x14ac:dyDescent="0.3">
      <c r="A292">
        <v>210.745155483292</v>
      </c>
      <c r="B292">
        <v>195.98880334878899</v>
      </c>
      <c r="C292">
        <f t="shared" si="16"/>
        <v>1.3798551270522694</v>
      </c>
      <c r="D292">
        <v>0.70919682927777217</v>
      </c>
      <c r="E292">
        <f t="shared" si="18"/>
        <v>0.50296014265764555</v>
      </c>
      <c r="I292">
        <f t="shared" si="17"/>
        <v>537.68903777678804</v>
      </c>
      <c r="M292" s="2">
        <v>263</v>
      </c>
      <c r="N292" s="2">
        <v>0.98998478737006934</v>
      </c>
      <c r="O292" s="2">
        <v>-0.51547036570540583</v>
      </c>
      <c r="P292">
        <f t="shared" si="19"/>
        <v>0.26570969792046484</v>
      </c>
    </row>
    <row r="293" spans="1:16" x14ac:dyDescent="0.3">
      <c r="A293">
        <v>210.31029395199999</v>
      </c>
      <c r="B293">
        <v>196.00715364043799</v>
      </c>
      <c r="C293">
        <f t="shared" si="16"/>
        <v>0.18425928243765136</v>
      </c>
      <c r="D293">
        <v>0.25915806416841747</v>
      </c>
      <c r="E293">
        <f t="shared" si="18"/>
        <v>6.7162902223521587E-2</v>
      </c>
      <c r="I293">
        <f t="shared" si="17"/>
        <v>537.73938121728611</v>
      </c>
      <c r="M293" s="2">
        <v>264</v>
      </c>
      <c r="N293" s="2">
        <v>0.99175718402956292</v>
      </c>
      <c r="O293" s="2">
        <v>1.902452924497839</v>
      </c>
      <c r="P293">
        <f t="shared" si="19"/>
        <v>3.6193271299303804</v>
      </c>
    </row>
    <row r="294" spans="1:16" x14ac:dyDescent="0.3">
      <c r="A294">
        <v>211.494905547662</v>
      </c>
      <c r="B294">
        <v>196.259090525669</v>
      </c>
      <c r="C294">
        <f t="shared" si="16"/>
        <v>4.187094651295828</v>
      </c>
      <c r="D294">
        <v>1.2353966765828659</v>
      </c>
      <c r="E294">
        <f t="shared" si="18"/>
        <v>1.5262049485119902</v>
      </c>
      <c r="I294">
        <f t="shared" si="17"/>
        <v>538.4305620351987</v>
      </c>
      <c r="M294" s="2">
        <v>265</v>
      </c>
      <c r="N294" s="2">
        <v>0.987078760370383</v>
      </c>
      <c r="O294" s="2">
        <v>-0.68806545527036045</v>
      </c>
      <c r="P294">
        <f t="shared" si="19"/>
        <v>0.47343407073640842</v>
      </c>
    </row>
    <row r="295" spans="1:16" x14ac:dyDescent="0.3">
      <c r="A295">
        <v>210.27395530745801</v>
      </c>
      <c r="B295">
        <v>196.71838847791199</v>
      </c>
      <c r="C295">
        <f t="shared" si="16"/>
        <v>0.36636339525476758</v>
      </c>
      <c r="D295">
        <v>-0.36543158116754171</v>
      </c>
      <c r="E295">
        <f t="shared" si="18"/>
        <v>0.13354024051460964</v>
      </c>
      <c r="I295">
        <f t="shared" si="17"/>
        <v>539.6906313339274</v>
      </c>
      <c r="M295" s="2">
        <v>266</v>
      </c>
      <c r="N295" s="2">
        <v>0.98377329680976455</v>
      </c>
      <c r="O295" s="2">
        <v>-0.97807678158457034</v>
      </c>
      <c r="P295">
        <f t="shared" si="19"/>
        <v>0.95663419067483135</v>
      </c>
    </row>
    <row r="296" spans="1:16" x14ac:dyDescent="0.3">
      <c r="A296">
        <v>209.234303367537</v>
      </c>
      <c r="B296">
        <v>195.03136507441599</v>
      </c>
      <c r="C296">
        <f t="shared" si="16"/>
        <v>2.6205140120158103E-4</v>
      </c>
      <c r="D296">
        <v>-9.7733461905420427E-3</v>
      </c>
      <c r="E296">
        <f t="shared" si="18"/>
        <v>9.5518295760182664E-5</v>
      </c>
      <c r="I296">
        <f t="shared" si="17"/>
        <v>535.062336375065</v>
      </c>
      <c r="M296" s="2">
        <v>267</v>
      </c>
      <c r="N296" s="2">
        <v>0.98590995579371388</v>
      </c>
      <c r="O296" s="2">
        <v>-0.59989456818487708</v>
      </c>
      <c r="P296">
        <f t="shared" si="19"/>
        <v>0.35987349293772014</v>
      </c>
    </row>
    <row r="297" spans="1:16" x14ac:dyDescent="0.3">
      <c r="A297">
        <v>211.79012733919501</v>
      </c>
      <c r="B297">
        <v>197.081132593917</v>
      </c>
      <c r="C297">
        <f t="shared" si="16"/>
        <v>1.9855178303262198</v>
      </c>
      <c r="D297">
        <v>0.85072057242354049</v>
      </c>
      <c r="E297">
        <f t="shared" si="18"/>
        <v>0.72372549234463635</v>
      </c>
      <c r="I297">
        <f t="shared" si="17"/>
        <v>540.68580825914603</v>
      </c>
      <c r="M297" s="2">
        <v>268</v>
      </c>
      <c r="N297" s="2">
        <v>0.93845925998746438</v>
      </c>
      <c r="O297" s="2">
        <v>-0.83230622546212374</v>
      </c>
      <c r="P297">
        <f t="shared" si="19"/>
        <v>0.69273365294300759</v>
      </c>
    </row>
    <row r="298" spans="1:16" x14ac:dyDescent="0.3">
      <c r="A298">
        <v>210.40581924198301</v>
      </c>
      <c r="B298">
        <v>196.94856341440499</v>
      </c>
      <c r="C298">
        <f t="shared" si="16"/>
        <v>0.49307403253872772</v>
      </c>
      <c r="D298">
        <v>-0.42394166885802065</v>
      </c>
      <c r="E298">
        <f t="shared" si="18"/>
        <v>0.17972653859412363</v>
      </c>
      <c r="I298">
        <f t="shared" si="17"/>
        <v>540.32210893881393</v>
      </c>
      <c r="M298" s="2">
        <v>269</v>
      </c>
      <c r="N298" s="2">
        <v>1.0064526151232629</v>
      </c>
      <c r="O298" s="2">
        <v>0.2279406027359554</v>
      </c>
      <c r="P298">
        <f t="shared" si="19"/>
        <v>5.1956918375630635E-2</v>
      </c>
    </row>
    <row r="299" spans="1:16" x14ac:dyDescent="0.3">
      <c r="A299">
        <v>210.83191856444901</v>
      </c>
      <c r="B299">
        <v>196.71932538914399</v>
      </c>
      <c r="C299">
        <f t="shared" si="16"/>
        <v>0.10087913256490071</v>
      </c>
      <c r="D299">
        <v>0.19175677147282499</v>
      </c>
      <c r="E299">
        <f t="shared" si="18"/>
        <v>3.6770659405681229E-2</v>
      </c>
      <c r="I299">
        <f t="shared" si="17"/>
        <v>539.69320172004245</v>
      </c>
      <c r="M299" s="2">
        <v>270</v>
      </c>
      <c r="N299" s="2">
        <v>1.0120669178545754</v>
      </c>
      <c r="O299" s="2">
        <v>-0.96640131598944046</v>
      </c>
      <c r="P299">
        <f t="shared" si="19"/>
        <v>0.93393150354612231</v>
      </c>
    </row>
    <row r="300" spans="1:16" x14ac:dyDescent="0.3">
      <c r="A300">
        <v>210.88695800064801</v>
      </c>
      <c r="B300">
        <v>196.721007298351</v>
      </c>
      <c r="C300">
        <f t="shared" si="16"/>
        <v>0.16522173785391944</v>
      </c>
      <c r="D300">
        <v>0.24540512736734854</v>
      </c>
      <c r="E300">
        <f t="shared" si="18"/>
        <v>6.0223676538184563E-2</v>
      </c>
      <c r="I300">
        <f t="shared" si="17"/>
        <v>539.69781598436612</v>
      </c>
      <c r="M300" s="2">
        <v>271</v>
      </c>
      <c r="N300" s="2">
        <v>1.0638026660095115</v>
      </c>
      <c r="O300" s="2">
        <v>-0.85095783118137081</v>
      </c>
      <c r="P300">
        <f t="shared" si="19"/>
        <v>0.72412923044890243</v>
      </c>
    </row>
    <row r="301" spans="1:16" x14ac:dyDescent="0.3">
      <c r="A301">
        <v>210.41767215775201</v>
      </c>
      <c r="B301">
        <v>195.72536760752001</v>
      </c>
      <c r="C301">
        <f t="shared" si="16"/>
        <v>0.98632225970915111</v>
      </c>
      <c r="D301">
        <v>0.59959700758406598</v>
      </c>
      <c r="E301">
        <f t="shared" si="18"/>
        <v>0.35951657150376648</v>
      </c>
      <c r="I301">
        <f t="shared" si="17"/>
        <v>536.96631021368921</v>
      </c>
      <c r="M301" s="2">
        <v>272</v>
      </c>
      <c r="N301" s="2">
        <v>1.0249213208376986</v>
      </c>
      <c r="O301" s="2">
        <v>-0.82604986513729917</v>
      </c>
      <c r="P301">
        <f t="shared" si="19"/>
        <v>0.68235837969335011</v>
      </c>
    </row>
    <row r="302" spans="1:16" x14ac:dyDescent="0.3">
      <c r="M302" s="2">
        <v>273</v>
      </c>
      <c r="N302" s="2">
        <v>1.0395411128300998</v>
      </c>
      <c r="O302" s="2">
        <v>0.58728604810123142</v>
      </c>
      <c r="P302">
        <f t="shared" si="19"/>
        <v>0.34490490229436188</v>
      </c>
    </row>
    <row r="303" spans="1:16" x14ac:dyDescent="0.3">
      <c r="M303" s="2">
        <v>274</v>
      </c>
      <c r="N303" s="2">
        <v>1.0076740141844311</v>
      </c>
      <c r="O303" s="2">
        <v>-1.0022757254243098</v>
      </c>
      <c r="P303">
        <f t="shared" si="19"/>
        <v>1.0045566297748263</v>
      </c>
    </row>
    <row r="304" spans="1:16" x14ac:dyDescent="0.3">
      <c r="M304" s="2">
        <v>275</v>
      </c>
      <c r="N304" s="2">
        <v>1.0189356547562154</v>
      </c>
      <c r="O304" s="2">
        <v>-0.92334610869021505</v>
      </c>
      <c r="P304">
        <f t="shared" si="19"/>
        <v>0.85256803643336243</v>
      </c>
    </row>
    <row r="305" spans="13:16" x14ac:dyDescent="0.3">
      <c r="M305" s="2">
        <v>276</v>
      </c>
      <c r="N305" s="2">
        <v>0.99115553322858574</v>
      </c>
      <c r="O305" s="2">
        <v>-0.70175422583246372</v>
      </c>
      <c r="P305">
        <f t="shared" si="19"/>
        <v>0.49245899347372046</v>
      </c>
    </row>
    <row r="306" spans="13:16" x14ac:dyDescent="0.3">
      <c r="M306" s="2">
        <v>277</v>
      </c>
      <c r="N306" s="2">
        <v>1.0070989654808713</v>
      </c>
      <c r="O306" s="2">
        <v>0.88487148511355018</v>
      </c>
      <c r="P306">
        <f t="shared" si="19"/>
        <v>0.78299754516705988</v>
      </c>
    </row>
    <row r="307" spans="13:16" x14ac:dyDescent="0.3">
      <c r="M307" s="2">
        <v>278</v>
      </c>
      <c r="N307" s="2">
        <v>0.9424300656701039</v>
      </c>
      <c r="O307" s="2">
        <v>0.64176109467185216</v>
      </c>
      <c r="P307">
        <f t="shared" si="19"/>
        <v>0.411857302634414</v>
      </c>
    </row>
    <row r="308" spans="13:16" x14ac:dyDescent="0.3">
      <c r="M308" s="2">
        <v>279</v>
      </c>
      <c r="N308" s="2">
        <v>0.98121203868371687</v>
      </c>
      <c r="O308" s="2">
        <v>0.10108598949735748</v>
      </c>
      <c r="P308">
        <f t="shared" si="19"/>
        <v>1.0218377272659866E-2</v>
      </c>
    </row>
    <row r="309" spans="13:16" x14ac:dyDescent="0.3">
      <c r="M309" s="2">
        <v>280</v>
      </c>
      <c r="N309" s="2">
        <v>0.97030134389961464</v>
      </c>
      <c r="O309" s="2">
        <v>-0.94189676826531854</v>
      </c>
      <c r="P309">
        <f t="shared" si="19"/>
        <v>0.88716952206865118</v>
      </c>
    </row>
    <row r="310" spans="13:16" x14ac:dyDescent="0.3">
      <c r="M310" s="2">
        <v>281</v>
      </c>
      <c r="N310" s="2">
        <v>0.97025766894684828</v>
      </c>
      <c r="O310" s="2">
        <v>-0.91789077671342734</v>
      </c>
      <c r="P310">
        <f t="shared" si="19"/>
        <v>0.84252347797557892</v>
      </c>
    </row>
    <row r="311" spans="13:16" x14ac:dyDescent="0.3">
      <c r="M311" s="2">
        <v>282</v>
      </c>
      <c r="N311" s="2">
        <v>1.030281005428697</v>
      </c>
      <c r="O311" s="2">
        <v>-0.81185607361594347</v>
      </c>
      <c r="P311">
        <f t="shared" si="19"/>
        <v>0.65911028426709628</v>
      </c>
    </row>
    <row r="312" spans="13:16" x14ac:dyDescent="0.3">
      <c r="M312" s="2">
        <v>283</v>
      </c>
      <c r="N312" s="2">
        <v>0.97827648371021869</v>
      </c>
      <c r="O312" s="2">
        <v>-0.63032944767640786</v>
      </c>
      <c r="P312">
        <f t="shared" si="19"/>
        <v>0.39731521260804542</v>
      </c>
    </row>
    <row r="313" spans="13:16" x14ac:dyDescent="0.3">
      <c r="M313" s="2">
        <v>284</v>
      </c>
      <c r="N313" s="2">
        <v>0.98604540070814473</v>
      </c>
      <c r="O313" s="2">
        <v>-0.23957190073938117</v>
      </c>
      <c r="P313">
        <f t="shared" si="19"/>
        <v>5.7394695623879902E-2</v>
      </c>
    </row>
    <row r="314" spans="13:16" x14ac:dyDescent="0.3">
      <c r="M314" s="2">
        <v>285</v>
      </c>
      <c r="N314" s="2">
        <v>1.0057592176895955</v>
      </c>
      <c r="O314" s="2">
        <v>-0.46652940127523279</v>
      </c>
      <c r="P314">
        <f t="shared" si="19"/>
        <v>0.21764968225422718</v>
      </c>
    </row>
    <row r="315" spans="13:16" x14ac:dyDescent="0.3">
      <c r="M315" s="2">
        <v>286</v>
      </c>
      <c r="N315" s="2">
        <v>0.9876276897435261</v>
      </c>
      <c r="O315" s="2">
        <v>-0.97037535750256865</v>
      </c>
      <c r="P315">
        <f t="shared" si="19"/>
        <v>0.9416283344482379</v>
      </c>
    </row>
    <row r="316" spans="13:16" x14ac:dyDescent="0.3">
      <c r="M316" s="2">
        <v>287</v>
      </c>
      <c r="N316" s="2">
        <v>0.99822688907726143</v>
      </c>
      <c r="O316" s="2">
        <v>-0.7289205165521675</v>
      </c>
      <c r="P316">
        <f t="shared" si="19"/>
        <v>0.53132511945067873</v>
      </c>
    </row>
    <row r="317" spans="13:16" x14ac:dyDescent="0.3">
      <c r="M317" s="2">
        <v>288</v>
      </c>
      <c r="N317" s="2">
        <v>0.97093787422534383</v>
      </c>
      <c r="O317" s="2">
        <v>-0.96925728537694844</v>
      </c>
      <c r="P317">
        <f t="shared" si="19"/>
        <v>0.93945968525629131</v>
      </c>
    </row>
    <row r="318" spans="13:16" x14ac:dyDescent="0.3">
      <c r="M318" s="2">
        <v>289</v>
      </c>
      <c r="N318" s="2">
        <v>0.9655209087584451</v>
      </c>
      <c r="O318" s="2">
        <v>-0.38636853985679542</v>
      </c>
      <c r="P318">
        <f t="shared" si="19"/>
        <v>0.14928064859107212</v>
      </c>
    </row>
    <row r="319" spans="13:16" x14ac:dyDescent="0.3">
      <c r="M319" s="2">
        <v>290</v>
      </c>
      <c r="N319" s="2">
        <v>1.0190269995937511</v>
      </c>
      <c r="O319" s="2">
        <v>1.1536684398527397E-2</v>
      </c>
      <c r="P319">
        <f t="shared" si="19"/>
        <v>1.3309508691122546E-4</v>
      </c>
    </row>
    <row r="320" spans="13:16" x14ac:dyDescent="0.3">
      <c r="M320" s="2">
        <v>291</v>
      </c>
      <c r="N320" s="2">
        <v>0.99915742673281738</v>
      </c>
      <c r="O320" s="2">
        <v>0.38069770031945205</v>
      </c>
      <c r="P320">
        <f t="shared" si="19"/>
        <v>0.14493073902851933</v>
      </c>
    </row>
    <row r="321" spans="13:16" x14ac:dyDescent="0.3">
      <c r="M321" s="2">
        <v>292</v>
      </c>
      <c r="N321" s="2">
        <v>0.99869403229736786</v>
      </c>
      <c r="O321" s="2">
        <v>-0.81443474985971653</v>
      </c>
      <c r="P321">
        <f t="shared" si="19"/>
        <v>0.66330396177905904</v>
      </c>
    </row>
    <row r="322" spans="13:16" x14ac:dyDescent="0.3">
      <c r="M322" s="2">
        <v>293</v>
      </c>
      <c r="N322" s="2">
        <v>0.9923319453652617</v>
      </c>
      <c r="O322" s="2">
        <v>3.1947627059305663</v>
      </c>
      <c r="P322">
        <f t="shared" si="19"/>
        <v>10.206508747204794</v>
      </c>
    </row>
    <row r="323" spans="13:16" x14ac:dyDescent="0.3">
      <c r="M323" s="2">
        <v>294</v>
      </c>
      <c r="N323" s="2">
        <v>0.98073343132778934</v>
      </c>
      <c r="O323" s="2">
        <v>-0.61437003607302176</v>
      </c>
      <c r="P323">
        <f t="shared" si="19"/>
        <v>0.37745054122436605</v>
      </c>
    </row>
    <row r="324" spans="13:16" x14ac:dyDescent="0.3">
      <c r="M324" s="2">
        <v>295</v>
      </c>
      <c r="N324" s="2">
        <v>1.0233353295758363</v>
      </c>
      <c r="O324" s="2">
        <v>-1.0230732781746348</v>
      </c>
      <c r="P324">
        <f t="shared" si="19"/>
        <v>1.0466789325149937</v>
      </c>
    </row>
    <row r="325" spans="13:16" x14ac:dyDescent="0.3">
      <c r="M325" s="2">
        <v>296</v>
      </c>
      <c r="N325" s="2">
        <v>0.9715731624849866</v>
      </c>
      <c r="O325" s="2">
        <v>1.0139446678412332</v>
      </c>
      <c r="P325">
        <f t="shared" si="19"/>
        <v>1.0280837894436687</v>
      </c>
    </row>
    <row r="326" spans="13:16" x14ac:dyDescent="0.3">
      <c r="M326" s="2">
        <v>297</v>
      </c>
      <c r="N326" s="2">
        <v>0.97492089238884727</v>
      </c>
      <c r="O326" s="2">
        <v>-0.48184685985011955</v>
      </c>
      <c r="P326">
        <f t="shared" si="19"/>
        <v>0.23217639634742074</v>
      </c>
    </row>
    <row r="327" spans="13:16" x14ac:dyDescent="0.3">
      <c r="M327" s="2">
        <v>298</v>
      </c>
      <c r="N327" s="2">
        <v>0.9807097717882165</v>
      </c>
      <c r="O327" s="2">
        <v>-0.87983063922331584</v>
      </c>
      <c r="P327">
        <f t="shared" si="19"/>
        <v>0.77410195371610857</v>
      </c>
    </row>
    <row r="328" spans="13:16" x14ac:dyDescent="0.3">
      <c r="M328" s="2">
        <v>299</v>
      </c>
      <c r="N328" s="2">
        <v>0.98066729903724603</v>
      </c>
      <c r="O328" s="2">
        <v>-0.81544556118332656</v>
      </c>
      <c r="P328">
        <f t="shared" si="19"/>
        <v>0.66495146325359034</v>
      </c>
    </row>
    <row r="329" spans="13:16" ht="15" thickBot="1" x14ac:dyDescent="0.35">
      <c r="M329" s="3">
        <v>300</v>
      </c>
      <c r="N329" s="3">
        <v>1.005809890842789</v>
      </c>
      <c r="O329" s="3">
        <v>-1.9487631133637939E-2</v>
      </c>
      <c r="P329">
        <f t="shared" si="19"/>
        <v>3.7976776720073473E-4</v>
      </c>
    </row>
    <row r="330" spans="13:16" x14ac:dyDescent="0.3">
      <c r="M330" s="2"/>
      <c r="N330" s="2"/>
      <c r="O330" s="2"/>
    </row>
    <row r="331" spans="13:16" x14ac:dyDescent="0.3">
      <c r="M331" s="2"/>
      <c r="N331" s="2"/>
      <c r="O331" s="2"/>
    </row>
    <row r="332" spans="13:16" x14ac:dyDescent="0.3">
      <c r="M332" s="2"/>
      <c r="N332" s="2"/>
      <c r="O332" s="2"/>
    </row>
    <row r="333" spans="13:16" x14ac:dyDescent="0.3">
      <c r="M333" s="2"/>
      <c r="N333" s="2"/>
      <c r="O333" s="2"/>
    </row>
    <row r="334" spans="13:16" x14ac:dyDescent="0.3">
      <c r="M334" s="2"/>
      <c r="N334" s="2"/>
      <c r="O334" s="2"/>
    </row>
    <row r="335" spans="13:16" x14ac:dyDescent="0.3">
      <c r="M335" s="2"/>
      <c r="N335" s="2"/>
      <c r="O335" s="2"/>
    </row>
    <row r="336" spans="13:16" x14ac:dyDescent="0.3">
      <c r="M336" s="2"/>
      <c r="N336" s="2"/>
      <c r="O336" s="2"/>
    </row>
    <row r="337" spans="13:15" x14ac:dyDescent="0.3">
      <c r="M337" s="2"/>
      <c r="N337" s="2"/>
      <c r="O337" s="2"/>
    </row>
    <row r="338" spans="13:15" x14ac:dyDescent="0.3">
      <c r="M338" s="2"/>
      <c r="N338" s="2"/>
      <c r="O338" s="2"/>
    </row>
    <row r="339" spans="13:15" x14ac:dyDescent="0.3">
      <c r="M339" s="2"/>
      <c r="N339" s="2"/>
      <c r="O339" s="2"/>
    </row>
    <row r="340" spans="13:15" x14ac:dyDescent="0.3">
      <c r="M340" s="2"/>
      <c r="N340" s="2"/>
      <c r="O340" s="2"/>
    </row>
    <row r="341" spans="13:15" x14ac:dyDescent="0.3">
      <c r="M341" s="2"/>
      <c r="N341" s="2"/>
      <c r="O341" s="2"/>
    </row>
    <row r="342" spans="13:15" x14ac:dyDescent="0.3">
      <c r="M342" s="2"/>
      <c r="N342" s="2"/>
      <c r="O342" s="2"/>
    </row>
    <row r="343" spans="13:15" x14ac:dyDescent="0.3">
      <c r="M343" s="2"/>
      <c r="N343" s="2"/>
      <c r="O343" s="2"/>
    </row>
    <row r="344" spans="13:15" x14ac:dyDescent="0.3">
      <c r="M344" s="2"/>
      <c r="N344" s="2"/>
      <c r="O344" s="2"/>
    </row>
    <row r="345" spans="13:15" x14ac:dyDescent="0.3">
      <c r="M345" s="2"/>
      <c r="N345" s="2"/>
      <c r="O345" s="2"/>
    </row>
    <row r="346" spans="13:15" x14ac:dyDescent="0.3">
      <c r="M346" s="2"/>
      <c r="N346" s="2"/>
      <c r="O346" s="2"/>
    </row>
    <row r="347" spans="13:15" x14ac:dyDescent="0.3">
      <c r="M347" s="2"/>
      <c r="N347" s="2"/>
      <c r="O347" s="2"/>
    </row>
    <row r="348" spans="13:15" x14ac:dyDescent="0.3">
      <c r="M348" s="2"/>
      <c r="N348" s="2"/>
      <c r="O348" s="2"/>
    </row>
    <row r="349" spans="13:15" x14ac:dyDescent="0.3">
      <c r="M349" s="2"/>
      <c r="N349" s="2"/>
      <c r="O349" s="2"/>
    </row>
    <row r="350" spans="13:15" x14ac:dyDescent="0.3">
      <c r="M350" s="2"/>
      <c r="N350" s="2"/>
      <c r="O350" s="2"/>
    </row>
    <row r="351" spans="13:15" x14ac:dyDescent="0.3">
      <c r="M351" s="2"/>
      <c r="N351" s="2"/>
      <c r="O351" s="2"/>
    </row>
    <row r="352" spans="13:15" x14ac:dyDescent="0.3">
      <c r="M352" s="2"/>
      <c r="N352" s="2"/>
      <c r="O352" s="2"/>
    </row>
    <row r="353" spans="13:15" ht="15" thickBot="1" x14ac:dyDescent="0.35">
      <c r="M353" s="3"/>
      <c r="N353" s="3"/>
      <c r="O353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B08-00E5-4449-ABC0-A9E56436870B}">
  <dimension ref="A1:V301"/>
  <sheetViews>
    <sheetView topLeftCell="E16" workbookViewId="0">
      <selection activeCell="J15" sqref="J15"/>
    </sheetView>
  </sheetViews>
  <sheetFormatPr defaultRowHeight="14.4" x14ac:dyDescent="0.3"/>
  <cols>
    <col min="1" max="2" width="9.44140625" bestFit="1" customWidth="1"/>
    <col min="3" max="3" width="41.6640625" bestFit="1" customWidth="1"/>
    <col min="4" max="4" width="19.77734375" customWidth="1"/>
    <col min="5" max="5" width="21" bestFit="1" customWidth="1"/>
    <col min="6" max="6" width="14.21875" bestFit="1" customWidth="1"/>
    <col min="7" max="7" width="12" bestFit="1" customWidth="1"/>
    <col min="8" max="8" width="13.5546875" bestFit="1" customWidth="1"/>
    <col min="10" max="10" width="103.6640625" bestFit="1" customWidth="1"/>
    <col min="14" max="14" width="25.77734375" bestFit="1" customWidth="1"/>
    <col min="15" max="15" width="16" bestFit="1" customWidth="1"/>
    <col min="16" max="16" width="21" bestFit="1" customWidth="1"/>
    <col min="17" max="17" width="14.21875" bestFit="1" customWidth="1"/>
    <col min="18" max="18" width="12" bestFit="1" customWidth="1"/>
    <col min="19" max="19" width="13.5546875" bestFit="1" customWidth="1"/>
    <col min="20" max="20" width="12.5546875" bestFit="1" customWidth="1"/>
    <col min="21" max="21" width="13.88671875" bestFit="1" customWidth="1"/>
    <col min="22" max="22" width="14.109375" bestFit="1" customWidth="1"/>
  </cols>
  <sheetData>
    <row r="1" spans="1:19" x14ac:dyDescent="0.3">
      <c r="A1" t="s">
        <v>0</v>
      </c>
      <c r="B1" t="s">
        <v>1</v>
      </c>
      <c r="C1" s="22" t="s">
        <v>232</v>
      </c>
      <c r="D1" s="21"/>
      <c r="G1" t="s">
        <v>234</v>
      </c>
      <c r="N1" t="s">
        <v>235</v>
      </c>
    </row>
    <row r="2" spans="1:19" x14ac:dyDescent="0.3">
      <c r="A2" s="1">
        <v>208.31635096878</v>
      </c>
      <c r="B2" s="1">
        <v>193.17603759478499</v>
      </c>
      <c r="C2" s="23" t="s">
        <v>233</v>
      </c>
      <c r="D2" s="1"/>
    </row>
    <row r="3" spans="1:19" x14ac:dyDescent="0.3">
      <c r="A3" s="1">
        <v>208.197214517384</v>
      </c>
      <c r="B3" s="1">
        <v>193.42886972917901</v>
      </c>
      <c r="C3" s="1"/>
      <c r="D3" s="1"/>
    </row>
    <row r="4" spans="1:19" x14ac:dyDescent="0.3">
      <c r="A4" s="1">
        <v>207.09343559150599</v>
      </c>
      <c r="B4" s="1">
        <v>193.46543659004701</v>
      </c>
      <c r="C4" t="s">
        <v>20</v>
      </c>
      <c r="N4" t="s">
        <v>20</v>
      </c>
    </row>
    <row r="5" spans="1:19" ht="15" thickBot="1" x14ac:dyDescent="0.35">
      <c r="A5" s="1">
        <v>207.53211313861101</v>
      </c>
      <c r="B5" s="1">
        <v>193.573785767902</v>
      </c>
      <c r="I5" t="s">
        <v>237</v>
      </c>
      <c r="J5" t="s">
        <v>242</v>
      </c>
    </row>
    <row r="6" spans="1:19" x14ac:dyDescent="0.3">
      <c r="A6" s="1">
        <v>208.35689375192999</v>
      </c>
      <c r="B6" s="1">
        <v>193.766795911976</v>
      </c>
      <c r="C6" s="5" t="s">
        <v>21</v>
      </c>
      <c r="D6" s="5"/>
      <c r="J6" s="19">
        <f>G28/Q28</f>
        <v>1.1648159033470113</v>
      </c>
      <c r="N6" s="5" t="s">
        <v>21</v>
      </c>
      <c r="O6" s="5"/>
    </row>
    <row r="7" spans="1:19" x14ac:dyDescent="0.3">
      <c r="A7" s="1">
        <v>208.41170487342501</v>
      </c>
      <c r="B7" s="1">
        <v>193.784870477943</v>
      </c>
      <c r="C7" s="2" t="s">
        <v>22</v>
      </c>
      <c r="D7" s="2">
        <v>0.63426726127086908</v>
      </c>
      <c r="N7" s="2" t="s">
        <v>22</v>
      </c>
      <c r="O7" s="2">
        <v>0.64216808405452541</v>
      </c>
    </row>
    <row r="8" spans="1:19" x14ac:dyDescent="0.3">
      <c r="A8" s="1">
        <v>208.49595433459399</v>
      </c>
      <c r="B8" s="1">
        <v>193.84643621876199</v>
      </c>
      <c r="C8" s="2" t="s">
        <v>23</v>
      </c>
      <c r="D8" s="2">
        <v>0.40229495872004895</v>
      </c>
      <c r="I8" t="s">
        <v>243</v>
      </c>
      <c r="N8" s="2" t="s">
        <v>23</v>
      </c>
      <c r="O8" s="2">
        <v>0.41237984817825996</v>
      </c>
    </row>
    <row r="9" spans="1:19" x14ac:dyDescent="0.3">
      <c r="A9" s="1">
        <v>207.73961459733599</v>
      </c>
      <c r="B9" s="1">
        <v>193.85862161932599</v>
      </c>
      <c r="C9" s="2" t="s">
        <v>24</v>
      </c>
      <c r="D9" s="2">
        <v>0.39619592768658007</v>
      </c>
      <c r="I9" t="s">
        <v>244</v>
      </c>
      <c r="N9" s="2" t="s">
        <v>24</v>
      </c>
      <c r="O9" s="2">
        <v>0.40644429108915148</v>
      </c>
    </row>
    <row r="10" spans="1:19" x14ac:dyDescent="0.3">
      <c r="A10" s="1">
        <v>208.74144789864599</v>
      </c>
      <c r="B10" s="1">
        <v>193.99459624001301</v>
      </c>
      <c r="C10" s="2" t="s">
        <v>25</v>
      </c>
      <c r="D10" s="2">
        <v>0.63852098899582277</v>
      </c>
      <c r="I10" s="19" t="s">
        <v>245</v>
      </c>
      <c r="J10" s="19">
        <f>FINV(5%,100-1,100-1)</f>
        <v>1.3940612573481483</v>
      </c>
      <c r="N10" s="2" t="s">
        <v>25</v>
      </c>
      <c r="O10" s="2">
        <v>0.58862943069170781</v>
      </c>
    </row>
    <row r="11" spans="1:19" ht="15" thickBot="1" x14ac:dyDescent="0.35">
      <c r="A11" s="1">
        <v>208.31499560554701</v>
      </c>
      <c r="B11" s="1">
        <v>194.09825334873699</v>
      </c>
      <c r="C11" s="3" t="s">
        <v>26</v>
      </c>
      <c r="D11" s="3">
        <v>100</v>
      </c>
      <c r="E11" s="19" t="s">
        <v>241</v>
      </c>
      <c r="N11" s="3" t="s">
        <v>26</v>
      </c>
      <c r="O11" s="3">
        <v>101</v>
      </c>
    </row>
    <row r="12" spans="1:19" x14ac:dyDescent="0.3">
      <c r="A12" s="1">
        <v>208.51890768426799</v>
      </c>
      <c r="B12" s="1">
        <v>194.109216593843</v>
      </c>
      <c r="E12" s="20" t="s">
        <v>240</v>
      </c>
      <c r="I12" t="s">
        <v>246</v>
      </c>
    </row>
    <row r="13" spans="1:19" ht="15" thickBot="1" x14ac:dyDescent="0.35">
      <c r="A13" s="1">
        <v>207.97819009331801</v>
      </c>
      <c r="B13" s="1">
        <v>194.12495138768301</v>
      </c>
      <c r="C13" t="s">
        <v>27</v>
      </c>
      <c r="E13" s="7" t="s">
        <v>239</v>
      </c>
      <c r="I13" t="s">
        <v>247</v>
      </c>
      <c r="N13" t="s">
        <v>27</v>
      </c>
    </row>
    <row r="14" spans="1:19" x14ac:dyDescent="0.3">
      <c r="A14" s="1">
        <v>208.718523955281</v>
      </c>
      <c r="B14" s="1">
        <v>194.14804238704701</v>
      </c>
      <c r="C14" s="4"/>
      <c r="D14" s="4" t="s">
        <v>32</v>
      </c>
      <c r="E14" s="4" t="s">
        <v>33</v>
      </c>
      <c r="F14" s="4" t="s">
        <v>34</v>
      </c>
      <c r="G14" s="4" t="s">
        <v>35</v>
      </c>
      <c r="H14" s="4" t="s">
        <v>36</v>
      </c>
      <c r="N14" s="4"/>
      <c r="O14" s="4" t="s">
        <v>32</v>
      </c>
      <c r="P14" s="4" t="s">
        <v>33</v>
      </c>
      <c r="Q14" s="4" t="s">
        <v>34</v>
      </c>
      <c r="R14" s="4" t="s">
        <v>35</v>
      </c>
      <c r="S14" s="4" t="s">
        <v>36</v>
      </c>
    </row>
    <row r="15" spans="1:19" x14ac:dyDescent="0.3">
      <c r="A15" s="1">
        <v>207.25551892205101</v>
      </c>
      <c r="B15" s="1">
        <v>194.23099886385299</v>
      </c>
      <c r="C15" s="2" t="s">
        <v>28</v>
      </c>
      <c r="D15" s="2">
        <v>1</v>
      </c>
      <c r="E15" s="26">
        <v>26.892681132876589</v>
      </c>
      <c r="F15" s="2">
        <v>26.892681132876589</v>
      </c>
      <c r="G15" s="2">
        <v>65.960470853882413</v>
      </c>
      <c r="H15" s="2">
        <v>1.3949943900402278E-12</v>
      </c>
      <c r="J15" s="20" t="s">
        <v>248</v>
      </c>
      <c r="N15" s="2" t="s">
        <v>28</v>
      </c>
      <c r="O15" s="2">
        <v>1</v>
      </c>
      <c r="P15" s="2">
        <v>24.072427802863075</v>
      </c>
      <c r="Q15" s="2">
        <v>24.072427802863075</v>
      </c>
      <c r="R15" s="2">
        <v>69.476182603813342</v>
      </c>
      <c r="S15" s="2">
        <v>4.5680807367440091E-13</v>
      </c>
    </row>
    <row r="16" spans="1:19" x14ac:dyDescent="0.3">
      <c r="A16" s="1">
        <v>206.949372543035</v>
      </c>
      <c r="B16" s="1">
        <v>194.23770341065901</v>
      </c>
      <c r="C16" s="2" t="s">
        <v>29</v>
      </c>
      <c r="D16" s="27">
        <v>98</v>
      </c>
      <c r="E16" s="25">
        <v>39.95548723204395</v>
      </c>
      <c r="F16" s="2">
        <v>0.40770905338820357</v>
      </c>
      <c r="G16" s="2"/>
      <c r="H16" s="2"/>
      <c r="N16" s="2" t="s">
        <v>29</v>
      </c>
      <c r="O16" s="2">
        <v>99</v>
      </c>
      <c r="P16" s="25">
        <v>34.301976060967966</v>
      </c>
      <c r="Q16" s="2">
        <v>0.3464846066764441</v>
      </c>
      <c r="R16" s="2"/>
      <c r="S16" s="2"/>
    </row>
    <row r="17" spans="1:22" ht="15" thickBot="1" x14ac:dyDescent="0.35">
      <c r="A17" s="1">
        <v>208.43336850694601</v>
      </c>
      <c r="B17" s="1">
        <v>194.252645046986</v>
      </c>
      <c r="C17" s="3" t="s">
        <v>30</v>
      </c>
      <c r="D17" s="3">
        <v>99</v>
      </c>
      <c r="E17" s="28">
        <v>66.848168364920539</v>
      </c>
      <c r="F17" s="3"/>
      <c r="G17" s="3"/>
      <c r="H17" s="3"/>
      <c r="N17" s="3" t="s">
        <v>30</v>
      </c>
      <c r="O17" s="3">
        <v>100</v>
      </c>
      <c r="P17" s="3">
        <v>58.374403863831041</v>
      </c>
      <c r="Q17" s="3"/>
      <c r="R17" s="3"/>
      <c r="S17" s="3"/>
    </row>
    <row r="18" spans="1:22" ht="15" thickBot="1" x14ac:dyDescent="0.35">
      <c r="A18" s="1">
        <v>207.49040269007</v>
      </c>
      <c r="B18" s="1">
        <v>194.29863105095501</v>
      </c>
    </row>
    <row r="19" spans="1:22" x14ac:dyDescent="0.3">
      <c r="A19" s="1">
        <v>209.01914058917299</v>
      </c>
      <c r="B19" s="1">
        <v>194.32286038111201</v>
      </c>
      <c r="C19" s="4"/>
      <c r="D19" s="4" t="s">
        <v>37</v>
      </c>
      <c r="E19" s="4" t="s">
        <v>25</v>
      </c>
      <c r="F19" s="4" t="s">
        <v>38</v>
      </c>
      <c r="G19" s="4" t="s">
        <v>39</v>
      </c>
      <c r="H19" s="4" t="s">
        <v>40</v>
      </c>
      <c r="I19" s="4" t="s">
        <v>41</v>
      </c>
      <c r="J19" s="4" t="s">
        <v>42</v>
      </c>
      <c r="K19" s="4" t="s">
        <v>43</v>
      </c>
      <c r="N19" s="4"/>
      <c r="O19" s="4" t="s">
        <v>37</v>
      </c>
      <c r="P19" s="4" t="s">
        <v>25</v>
      </c>
      <c r="Q19" s="4" t="s">
        <v>38</v>
      </c>
      <c r="R19" s="4" t="s">
        <v>39</v>
      </c>
      <c r="S19" s="4" t="s">
        <v>40</v>
      </c>
      <c r="T19" s="4" t="s">
        <v>41</v>
      </c>
      <c r="U19" s="4" t="s">
        <v>42</v>
      </c>
      <c r="V19" s="4" t="s">
        <v>43</v>
      </c>
    </row>
    <row r="20" spans="1:22" x14ac:dyDescent="0.3">
      <c r="A20" s="1">
        <v>207.75845248560199</v>
      </c>
      <c r="B20" s="1">
        <v>194.33766859784001</v>
      </c>
      <c r="C20" s="2" t="s">
        <v>31</v>
      </c>
      <c r="D20" s="2">
        <v>24.582785863184455</v>
      </c>
      <c r="E20" s="2">
        <v>22.717664223729262</v>
      </c>
      <c r="F20" s="2">
        <v>1.0821000619204073</v>
      </c>
      <c r="G20" s="2">
        <v>0.28186353045304702</v>
      </c>
      <c r="H20" s="2">
        <v>-20.499679431257888</v>
      </c>
      <c r="I20" s="2">
        <v>69.665251157626798</v>
      </c>
      <c r="J20" s="2">
        <v>-20.499679431257888</v>
      </c>
      <c r="K20" s="2">
        <v>69.665251157626798</v>
      </c>
      <c r="N20" s="2" t="s">
        <v>31</v>
      </c>
      <c r="O20" s="2">
        <v>58.438485496855833</v>
      </c>
      <c r="P20" s="2">
        <v>18.291917502590159</v>
      </c>
      <c r="Q20" s="2">
        <v>3.194770886572218</v>
      </c>
      <c r="R20" s="2">
        <v>1.8776340766893346E-3</v>
      </c>
      <c r="S20" s="2">
        <v>22.143352711196172</v>
      </c>
      <c r="T20" s="2">
        <v>94.733618282515494</v>
      </c>
      <c r="U20" s="2">
        <v>22.143352711196172</v>
      </c>
      <c r="V20" s="2">
        <v>94.733618282515494</v>
      </c>
    </row>
    <row r="21" spans="1:22" ht="15" thickBot="1" x14ac:dyDescent="0.35">
      <c r="A21" s="1">
        <v>210.121604668061</v>
      </c>
      <c r="B21" s="1">
        <v>194.34833875010901</v>
      </c>
      <c r="C21" s="3" t="s">
        <v>215</v>
      </c>
      <c r="D21" s="3">
        <v>0.94688389383894223</v>
      </c>
      <c r="E21" s="3">
        <v>0.11658826940575454</v>
      </c>
      <c r="F21" s="3">
        <v>8.1216051894857806</v>
      </c>
      <c r="G21" s="3">
        <v>1.3949943900402678E-12</v>
      </c>
      <c r="H21" s="3">
        <v>0.71551826762575577</v>
      </c>
      <c r="I21" s="3">
        <v>1.1782495200521286</v>
      </c>
      <c r="J21" s="3">
        <v>0.71551826762575577</v>
      </c>
      <c r="K21" s="3">
        <v>1.1782495200521286</v>
      </c>
      <c r="N21" s="3" t="s">
        <v>215</v>
      </c>
      <c r="O21" s="3">
        <v>0.77367237609916917</v>
      </c>
      <c r="P21" s="3">
        <v>9.2819476935485368E-2</v>
      </c>
      <c r="Q21" s="3">
        <v>8.3352374053660512</v>
      </c>
      <c r="R21" s="3">
        <v>4.5680807367439101E-13</v>
      </c>
      <c r="S21" s="3">
        <v>0.58949839652639469</v>
      </c>
      <c r="T21" s="3">
        <v>0.95784635567194365</v>
      </c>
      <c r="U21" s="3">
        <v>0.58949839652639469</v>
      </c>
      <c r="V21" s="3">
        <v>0.95784635567194365</v>
      </c>
    </row>
    <row r="22" spans="1:22" x14ac:dyDescent="0.3">
      <c r="A22" s="1">
        <v>209.48335325998499</v>
      </c>
      <c r="B22" s="1">
        <v>194.38962053376801</v>
      </c>
    </row>
    <row r="23" spans="1:22" x14ac:dyDescent="0.3">
      <c r="A23" s="1">
        <v>208.62029395256201</v>
      </c>
      <c r="B23" s="1">
        <v>194.42390349967599</v>
      </c>
    </row>
    <row r="24" spans="1:22" x14ac:dyDescent="0.3">
      <c r="A24" s="1">
        <v>208.02211292050501</v>
      </c>
      <c r="B24" s="1">
        <v>194.43157028079801</v>
      </c>
    </row>
    <row r="25" spans="1:22" x14ac:dyDescent="0.3">
      <c r="A25" s="1">
        <v>208.992648666197</v>
      </c>
      <c r="B25" s="1">
        <v>194.44093656811199</v>
      </c>
      <c r="C25" t="s">
        <v>69</v>
      </c>
      <c r="N25" t="s">
        <v>69</v>
      </c>
    </row>
    <row r="26" spans="1:22" ht="15" thickBot="1" x14ac:dyDescent="0.35">
      <c r="A26" s="1">
        <v>208.795482471078</v>
      </c>
      <c r="B26" s="1">
        <v>194.48595510558101</v>
      </c>
    </row>
    <row r="27" spans="1:22" x14ac:dyDescent="0.3">
      <c r="A27" s="1">
        <v>207.97994400492399</v>
      </c>
      <c r="B27" s="1">
        <v>194.490680022296</v>
      </c>
      <c r="C27" s="4" t="s">
        <v>70</v>
      </c>
      <c r="D27" s="4" t="s">
        <v>236</v>
      </c>
      <c r="E27" s="4" t="s">
        <v>72</v>
      </c>
      <c r="F27" s="10" t="s">
        <v>169</v>
      </c>
      <c r="G27" s="24" t="s">
        <v>238</v>
      </c>
      <c r="N27" s="4" t="s">
        <v>70</v>
      </c>
      <c r="O27" s="4" t="s">
        <v>236</v>
      </c>
      <c r="P27" s="4" t="s">
        <v>72</v>
      </c>
      <c r="Q27" s="24" t="s">
        <v>238</v>
      </c>
      <c r="R27" s="10"/>
    </row>
    <row r="28" spans="1:22" x14ac:dyDescent="0.3">
      <c r="A28" s="1">
        <v>209.18025925366399</v>
      </c>
      <c r="B28" s="1">
        <v>194.534250637615</v>
      </c>
      <c r="C28" s="2">
        <v>1</v>
      </c>
      <c r="D28" s="2">
        <v>207.49806453731236</v>
      </c>
      <c r="E28" s="2">
        <v>0.8182864314676408</v>
      </c>
      <c r="F28">
        <f>E28^2</f>
        <v>0.66959268392404603</v>
      </c>
      <c r="G28" s="20">
        <f>SUM(F28:F127)</f>
        <v>39.955487232043957</v>
      </c>
      <c r="N28" s="2">
        <v>1</v>
      </c>
      <c r="O28" s="2">
        <v>210.35080001281531</v>
      </c>
      <c r="P28" s="2">
        <v>-0.64293090267031516</v>
      </c>
      <c r="Q28" s="25">
        <v>34.301976060967966</v>
      </c>
    </row>
    <row r="29" spans="1:22" x14ac:dyDescent="0.3">
      <c r="A29" s="1">
        <v>208.42328866087701</v>
      </c>
      <c r="B29" s="1">
        <v>194.61391276817699</v>
      </c>
      <c r="C29" s="2">
        <v>2</v>
      </c>
      <c r="D29" s="2">
        <v>207.73746721321498</v>
      </c>
      <c r="E29" s="2">
        <v>0.45974730416901366</v>
      </c>
      <c r="F29">
        <f t="shared" ref="F29:F92" si="0">E29^2</f>
        <v>0.21136758369067557</v>
      </c>
      <c r="N29" s="2">
        <v>2</v>
      </c>
      <c r="O29" s="2">
        <v>210.35377290399356</v>
      </c>
      <c r="P29" s="2">
        <v>2.9626725914511098E-3</v>
      </c>
    </row>
    <row r="30" spans="1:22" x14ac:dyDescent="0.3">
      <c r="A30" s="1">
        <v>209.15156403498401</v>
      </c>
      <c r="B30" s="1">
        <v>194.61694504156799</v>
      </c>
      <c r="C30" s="2">
        <v>3</v>
      </c>
      <c r="D30" s="2">
        <v>207.77209178481914</v>
      </c>
      <c r="E30" s="2">
        <v>-0.6786561933131452</v>
      </c>
      <c r="F30">
        <f t="shared" si="0"/>
        <v>0.46057422872228909</v>
      </c>
      <c r="N30" s="2">
        <v>3</v>
      </c>
      <c r="O30" s="2">
        <v>210.35841526260225</v>
      </c>
      <c r="P30" s="2">
        <v>-0.70592765164224147</v>
      </c>
    </row>
    <row r="31" spans="1:22" x14ac:dyDescent="0.3">
      <c r="A31" s="1">
        <v>208.57447015944399</v>
      </c>
      <c r="B31" s="1">
        <v>194.625973114049</v>
      </c>
      <c r="C31" s="2">
        <v>4</v>
      </c>
      <c r="D31" s="2">
        <v>207.8746858762407</v>
      </c>
      <c r="E31" s="2">
        <v>-0.34257273762969476</v>
      </c>
      <c r="F31">
        <f t="shared" si="0"/>
        <v>0.11735608056710368</v>
      </c>
      <c r="N31" s="2">
        <v>4</v>
      </c>
      <c r="O31" s="2">
        <v>210.36609332926247</v>
      </c>
      <c r="P31" s="2">
        <v>0.95231064247653308</v>
      </c>
    </row>
    <row r="32" spans="1:22" x14ac:dyDescent="0.3">
      <c r="A32" s="1">
        <v>209.62855378636399</v>
      </c>
      <c r="B32" s="1">
        <v>194.64251074425701</v>
      </c>
      <c r="C32" s="2">
        <v>5</v>
      </c>
      <c r="D32" s="2">
        <v>208.05744407301194</v>
      </c>
      <c r="E32" s="2">
        <v>0.29944967891805163</v>
      </c>
      <c r="F32">
        <f t="shared" si="0"/>
        <v>8.9670110204124215E-2</v>
      </c>
      <c r="N32" s="2">
        <v>5</v>
      </c>
      <c r="O32" s="2">
        <v>210.37918285092087</v>
      </c>
      <c r="P32" s="2">
        <v>0.20956166722413627</v>
      </c>
    </row>
    <row r="33" spans="1:16" x14ac:dyDescent="0.3">
      <c r="A33" s="1">
        <v>208.11243186336799</v>
      </c>
      <c r="B33" s="1">
        <v>194.64417202394301</v>
      </c>
      <c r="C33" s="2">
        <v>6</v>
      </c>
      <c r="D33" s="2">
        <v>208.07455858841422</v>
      </c>
      <c r="E33" s="2">
        <v>0.33714628501078892</v>
      </c>
      <c r="F33">
        <f t="shared" si="0"/>
        <v>0.11366761749657611</v>
      </c>
      <c r="N33" s="2">
        <v>6</v>
      </c>
      <c r="O33" s="2">
        <v>210.3797279236841</v>
      </c>
      <c r="P33" s="2">
        <v>1.0679563247288968</v>
      </c>
    </row>
    <row r="34" spans="1:16" x14ac:dyDescent="0.3">
      <c r="A34" s="1">
        <v>208.594533125021</v>
      </c>
      <c r="B34" s="1">
        <v>194.658135753164</v>
      </c>
      <c r="C34" s="2">
        <v>7</v>
      </c>
      <c r="D34" s="2">
        <v>208.13285419680798</v>
      </c>
      <c r="E34" s="2">
        <v>0.36310013778600592</v>
      </c>
      <c r="F34">
        <f t="shared" si="0"/>
        <v>0.13184171006021647</v>
      </c>
      <c r="N34" s="2">
        <v>7</v>
      </c>
      <c r="O34" s="2">
        <v>210.37996004253995</v>
      </c>
      <c r="P34" s="2">
        <v>0.44739717186405414</v>
      </c>
    </row>
    <row r="35" spans="1:16" x14ac:dyDescent="0.3">
      <c r="A35" s="1">
        <v>209.60068403674299</v>
      </c>
      <c r="B35" s="1">
        <v>194.66262319776601</v>
      </c>
      <c r="C35" s="2">
        <v>8</v>
      </c>
      <c r="D35" s="2">
        <v>208.144392356342</v>
      </c>
      <c r="E35" s="2">
        <v>-0.40477775900600932</v>
      </c>
      <c r="F35">
        <f t="shared" si="0"/>
        <v>0.16384503418592697</v>
      </c>
      <c r="N35" s="2">
        <v>8</v>
      </c>
      <c r="O35" s="2">
        <v>210.39927027051459</v>
      </c>
      <c r="P35" s="2">
        <v>-0.2603502854175872</v>
      </c>
    </row>
    <row r="36" spans="1:16" x14ac:dyDescent="0.3">
      <c r="A36" s="1">
        <v>208.95946918548501</v>
      </c>
      <c r="B36" s="1">
        <v>194.69167616349699</v>
      </c>
      <c r="C36" s="2">
        <v>9</v>
      </c>
      <c r="D36" s="2">
        <v>208.2731445346414</v>
      </c>
      <c r="E36" s="2">
        <v>0.4683033640045835</v>
      </c>
      <c r="F36">
        <f t="shared" si="0"/>
        <v>0.21930804073800944</v>
      </c>
      <c r="N36" s="2">
        <v>9</v>
      </c>
      <c r="O36" s="2">
        <v>210.40038299604845</v>
      </c>
      <c r="P36" s="2">
        <v>0.10258629790254759</v>
      </c>
    </row>
    <row r="37" spans="1:16" x14ac:dyDescent="0.3">
      <c r="A37" s="1">
        <v>209.093465678717</v>
      </c>
      <c r="B37" s="1">
        <v>194.73259346356599</v>
      </c>
      <c r="C37" s="2">
        <v>10</v>
      </c>
      <c r="D37" s="2">
        <v>208.37129578137404</v>
      </c>
      <c r="E37" s="2">
        <v>-5.6300175827033172E-2</v>
      </c>
      <c r="F37">
        <f t="shared" si="0"/>
        <v>3.1697097981548505E-3</v>
      </c>
      <c r="N37" s="2">
        <v>10</v>
      </c>
      <c r="O37" s="2">
        <v>210.41295787184262</v>
      </c>
      <c r="P37" s="2">
        <v>-0.45464122488161252</v>
      </c>
    </row>
    <row r="38" spans="1:16" x14ac:dyDescent="0.3">
      <c r="A38" s="1">
        <v>208.73442614927299</v>
      </c>
      <c r="B38" s="1">
        <v>194.756318229117</v>
      </c>
      <c r="C38" s="2">
        <v>11</v>
      </c>
      <c r="D38" s="2">
        <v>208.38167670158913</v>
      </c>
      <c r="E38" s="2">
        <v>0.13723098267885803</v>
      </c>
      <c r="F38">
        <f t="shared" si="0"/>
        <v>1.8832342607005031E-2</v>
      </c>
      <c r="N38" s="2">
        <v>11</v>
      </c>
      <c r="O38" s="2">
        <v>210.41495722504214</v>
      </c>
      <c r="P38" s="2">
        <v>-0.50907987465515703</v>
      </c>
    </row>
    <row r="39" spans="1:16" x14ac:dyDescent="0.3">
      <c r="A39" s="1">
        <v>209.62747399277799</v>
      </c>
      <c r="B39" s="1">
        <v>194.765129932794</v>
      </c>
      <c r="C39" s="2">
        <v>12</v>
      </c>
      <c r="D39" s="2">
        <v>208.39657572444912</v>
      </c>
      <c r="E39" s="2">
        <v>-0.41838563113111604</v>
      </c>
      <c r="F39">
        <f t="shared" si="0"/>
        <v>0.17504653633698231</v>
      </c>
      <c r="N39" s="2">
        <v>12</v>
      </c>
      <c r="O39" s="2">
        <v>210.41728206060029</v>
      </c>
      <c r="P39" s="2">
        <v>0.14201808400071059</v>
      </c>
    </row>
    <row r="40" spans="1:16" x14ac:dyDescent="0.3">
      <c r="A40" s="1">
        <v>209.68474399164299</v>
      </c>
      <c r="B40" s="1">
        <v>194.77264214835901</v>
      </c>
      <c r="C40" s="2">
        <v>13</v>
      </c>
      <c r="D40" s="2">
        <v>208.41844021983954</v>
      </c>
      <c r="E40" s="2">
        <v>0.30008373544146139</v>
      </c>
      <c r="F40">
        <f t="shared" si="0"/>
        <v>9.0050248276500988E-2</v>
      </c>
      <c r="N40" s="2">
        <v>13</v>
      </c>
      <c r="O40" s="2">
        <v>210.41808498521326</v>
      </c>
      <c r="P40" s="2">
        <v>-0.17752266426626306</v>
      </c>
    </row>
    <row r="41" spans="1:16" x14ac:dyDescent="0.3">
      <c r="A41" s="1">
        <v>208.25869655229801</v>
      </c>
      <c r="B41" s="1">
        <v>194.79759318469499</v>
      </c>
      <c r="C41" s="2">
        <v>14</v>
      </c>
      <c r="D41" s="2">
        <v>208.49699037161673</v>
      </c>
      <c r="E41" s="2">
        <v>-1.2414714495657222</v>
      </c>
      <c r="F41">
        <f t="shared" si="0"/>
        <v>1.5412513600868154</v>
      </c>
      <c r="N41" s="2">
        <v>14</v>
      </c>
      <c r="O41" s="2">
        <v>210.42284767356242</v>
      </c>
      <c r="P41" s="2">
        <v>7.003652997858012E-2</v>
      </c>
    </row>
    <row r="42" spans="1:16" x14ac:dyDescent="0.3">
      <c r="A42" s="1">
        <v>209.069277182457</v>
      </c>
      <c r="B42" s="1">
        <v>194.83321387250601</v>
      </c>
      <c r="C42" s="2">
        <v>15</v>
      </c>
      <c r="D42" s="2">
        <v>208.50333879900285</v>
      </c>
      <c r="E42" s="2">
        <v>-1.5539662559678504</v>
      </c>
      <c r="F42">
        <f t="shared" si="0"/>
        <v>2.414811124686739</v>
      </c>
      <c r="N42" s="2">
        <v>15</v>
      </c>
      <c r="O42" s="2">
        <v>210.43265264440782</v>
      </c>
      <c r="P42" s="2">
        <v>0.32340923818816236</v>
      </c>
    </row>
    <row r="43" spans="1:16" x14ac:dyDescent="0.3">
      <c r="A43" s="1">
        <v>208.72663983859499</v>
      </c>
      <c r="B43" s="1">
        <v>194.85910850864701</v>
      </c>
      <c r="C43" s="2">
        <v>16</v>
      </c>
      <c r="D43" s="2">
        <v>208.51748679378846</v>
      </c>
      <c r="E43" s="2">
        <v>-8.4118286842453927E-2</v>
      </c>
      <c r="F43">
        <f t="shared" si="0"/>
        <v>7.0758861813093573E-3</v>
      </c>
      <c r="N43" s="2">
        <v>16</v>
      </c>
      <c r="O43" s="2">
        <v>210.43398481490516</v>
      </c>
      <c r="P43" s="2">
        <v>0.59840159267983495</v>
      </c>
    </row>
    <row r="44" spans="1:16" x14ac:dyDescent="0.3">
      <c r="A44" s="1">
        <v>209.57940924531999</v>
      </c>
      <c r="B44" s="1">
        <v>194.87613407843301</v>
      </c>
      <c r="C44" s="2">
        <v>17</v>
      </c>
      <c r="D44" s="2">
        <v>208.56103020028874</v>
      </c>
      <c r="E44" s="2">
        <v>-1.0706275102187419</v>
      </c>
      <c r="F44">
        <f t="shared" si="0"/>
        <v>1.1462432656371824</v>
      </c>
      <c r="N44" s="2">
        <v>17</v>
      </c>
      <c r="O44" s="2">
        <v>210.43966533935807</v>
      </c>
      <c r="P44" s="2">
        <v>0.32203525836791869</v>
      </c>
    </row>
    <row r="45" spans="1:16" x14ac:dyDescent="0.3">
      <c r="A45" s="1">
        <v>208.43037967873701</v>
      </c>
      <c r="B45" s="1">
        <v>194.898653434175</v>
      </c>
      <c r="C45" s="2">
        <v>18</v>
      </c>
      <c r="D45" s="2">
        <v>208.58397256277291</v>
      </c>
      <c r="E45" s="2">
        <v>0.43516802640007768</v>
      </c>
      <c r="F45">
        <f t="shared" si="0"/>
        <v>0.18937121120093869</v>
      </c>
      <c r="N45" s="2">
        <v>18</v>
      </c>
      <c r="O45" s="2">
        <v>210.47132459881198</v>
      </c>
      <c r="P45" s="2">
        <v>0.51570667790301172</v>
      </c>
    </row>
    <row r="46" spans="1:16" x14ac:dyDescent="0.3">
      <c r="A46" s="1">
        <v>210.32924523635799</v>
      </c>
      <c r="B46" s="1">
        <v>194.92472815955799</v>
      </c>
      <c r="C46" s="2">
        <v>19</v>
      </c>
      <c r="D46" s="2">
        <v>208.59799422468913</v>
      </c>
      <c r="E46" s="2">
        <v>-0.83954173908713869</v>
      </c>
      <c r="F46">
        <f t="shared" si="0"/>
        <v>0.7048303316694573</v>
      </c>
      <c r="N46" s="2">
        <v>19</v>
      </c>
      <c r="O46" s="2">
        <v>210.47451655635174</v>
      </c>
      <c r="P46" s="2">
        <v>-0.79875221402673446</v>
      </c>
    </row>
    <row r="47" spans="1:16" x14ac:dyDescent="0.3">
      <c r="A47" s="1">
        <v>208.81436121834699</v>
      </c>
      <c r="B47" s="1">
        <v>194.93853929334901</v>
      </c>
      <c r="C47" s="2">
        <v>20</v>
      </c>
      <c r="D47" s="2">
        <v>208.60809762001745</v>
      </c>
      <c r="E47" s="2">
        <v>1.5135070480435502</v>
      </c>
      <c r="F47">
        <f t="shared" si="0"/>
        <v>2.2907035844775012</v>
      </c>
      <c r="N47" s="2">
        <v>20</v>
      </c>
      <c r="O47" s="2">
        <v>210.47547425342341</v>
      </c>
      <c r="P47" s="2">
        <v>0.36947411387558304</v>
      </c>
    </row>
    <row r="48" spans="1:16" x14ac:dyDescent="0.3">
      <c r="A48" s="1">
        <v>208.824478945512</v>
      </c>
      <c r="B48" s="1">
        <v>194.938630570377</v>
      </c>
      <c r="C48" s="2">
        <v>21</v>
      </c>
      <c r="D48" s="2">
        <v>208.64718667607312</v>
      </c>
      <c r="E48" s="2">
        <v>0.8361665839118757</v>
      </c>
      <c r="F48">
        <f t="shared" si="0"/>
        <v>0.69917455605085588</v>
      </c>
      <c r="N48" s="2">
        <v>21</v>
      </c>
      <c r="O48" s="2">
        <v>210.47625937516966</v>
      </c>
      <c r="P48" s="2">
        <v>-0.58565349508165809</v>
      </c>
    </row>
    <row r="49" spans="1:16" x14ac:dyDescent="0.3">
      <c r="A49" s="1">
        <v>210.02740845927499</v>
      </c>
      <c r="B49" s="1">
        <v>194.95137699099601</v>
      </c>
      <c r="C49" s="2">
        <v>22</v>
      </c>
      <c r="D49" s="2">
        <v>208.67964866432439</v>
      </c>
      <c r="E49" s="2">
        <v>-5.9354711762381385E-2</v>
      </c>
      <c r="F49">
        <f t="shared" si="0"/>
        <v>3.5229818083953751E-3</v>
      </c>
      <c r="N49" s="2">
        <v>22</v>
      </c>
      <c r="O49" s="2">
        <v>210.49329633988268</v>
      </c>
      <c r="P49" s="2">
        <v>0.49067319395231834</v>
      </c>
    </row>
    <row r="50" spans="1:16" x14ac:dyDescent="0.3">
      <c r="A50" s="1">
        <v>208.922893907054</v>
      </c>
      <c r="B50" s="1">
        <v>194.968560258515</v>
      </c>
      <c r="C50" s="2">
        <v>23</v>
      </c>
      <c r="D50" s="2">
        <v>208.68690821588643</v>
      </c>
      <c r="E50" s="2">
        <v>-0.66479529538142401</v>
      </c>
      <c r="F50">
        <f t="shared" si="0"/>
        <v>0.44195278476127481</v>
      </c>
      <c r="N50" s="2">
        <v>23</v>
      </c>
      <c r="O50" s="2">
        <v>210.5049322266253</v>
      </c>
      <c r="P50" s="2">
        <v>-0.19935621710129681</v>
      </c>
    </row>
    <row r="51" spans="1:16" x14ac:dyDescent="0.3">
      <c r="A51" s="1">
        <v>209.663245039749</v>
      </c>
      <c r="B51" s="1">
        <v>195.006878473716</v>
      </c>
      <c r="C51" s="2">
        <v>24</v>
      </c>
      <c r="D51" s="2">
        <v>208.69577700248911</v>
      </c>
      <c r="E51" s="2">
        <v>0.29687166370788987</v>
      </c>
      <c r="F51">
        <f t="shared" si="0"/>
        <v>8.8132784712690454E-2</v>
      </c>
      <c r="N51" s="2">
        <v>24</v>
      </c>
      <c r="O51" s="2">
        <v>210.5152190848311</v>
      </c>
      <c r="P51" s="2">
        <v>9.0984166888858908E-3</v>
      </c>
    </row>
    <row r="52" spans="1:16" x14ac:dyDescent="0.3">
      <c r="A52" s="1">
        <v>209.741893286882</v>
      </c>
      <c r="B52" s="1">
        <v>195.01169621288099</v>
      </c>
      <c r="C52" s="2">
        <v>25</v>
      </c>
      <c r="D52" s="2">
        <v>208.73840433054272</v>
      </c>
      <c r="E52" s="2">
        <v>5.7078140535281818E-2</v>
      </c>
      <c r="F52">
        <f t="shared" si="0"/>
        <v>3.2579141269653816E-3</v>
      </c>
      <c r="N52" s="2">
        <v>25</v>
      </c>
      <c r="O52" s="2">
        <v>210.52705776632084</v>
      </c>
      <c r="P52" s="2">
        <v>-0.29625367571182437</v>
      </c>
    </row>
    <row r="53" spans="1:16" x14ac:dyDescent="0.3">
      <c r="A53" s="1">
        <v>210.592668463884</v>
      </c>
      <c r="B53" s="1">
        <v>195.02406414223401</v>
      </c>
      <c r="C53" s="2">
        <v>26</v>
      </c>
      <c r="D53" s="2">
        <v>208.74287827807987</v>
      </c>
      <c r="E53" s="2">
        <v>-0.76293427315587792</v>
      </c>
      <c r="F53">
        <f t="shared" si="0"/>
        <v>0.58206870515588771</v>
      </c>
      <c r="N53" s="2">
        <v>26</v>
      </c>
      <c r="O53" s="2">
        <v>210.53393848993153</v>
      </c>
      <c r="P53" s="2">
        <v>0.12885247280047452</v>
      </c>
    </row>
    <row r="54" spans="1:16" x14ac:dyDescent="0.3">
      <c r="A54" s="1">
        <v>209.234303367537</v>
      </c>
      <c r="B54" s="1">
        <v>195.03136507441599</v>
      </c>
      <c r="C54" s="2">
        <v>27</v>
      </c>
      <c r="D54" s="2">
        <v>208.78413459197009</v>
      </c>
      <c r="E54" s="2">
        <v>0.39612466169390359</v>
      </c>
      <c r="F54">
        <f t="shared" si="0"/>
        <v>0.15691474760210958</v>
      </c>
      <c r="N54" s="2">
        <v>27</v>
      </c>
      <c r="O54" s="2">
        <v>210.54093552853345</v>
      </c>
      <c r="P54" s="2">
        <v>-4.6678671995465493E-2</v>
      </c>
    </row>
    <row r="55" spans="1:16" x14ac:dyDescent="0.3">
      <c r="A55" s="1">
        <v>207.724194576717</v>
      </c>
      <c r="B55" s="1">
        <v>195.04647345676599</v>
      </c>
      <c r="C55" s="2">
        <v>28</v>
      </c>
      <c r="D55" s="2">
        <v>208.85956538034813</v>
      </c>
      <c r="E55" s="2">
        <v>-0.4362767194711239</v>
      </c>
      <c r="F55">
        <f t="shared" si="0"/>
        <v>0.19033737595248573</v>
      </c>
      <c r="N55" s="2">
        <v>28</v>
      </c>
      <c r="O55" s="2">
        <v>210.54589644535116</v>
      </c>
      <c r="P55" s="2">
        <v>0.93377339087484756</v>
      </c>
    </row>
    <row r="56" spans="1:16" x14ac:dyDescent="0.3">
      <c r="A56" s="1">
        <v>210.501869931155</v>
      </c>
      <c r="B56" s="1">
        <v>195.05395203619</v>
      </c>
      <c r="C56" s="2">
        <v>29</v>
      </c>
      <c r="D56" s="2">
        <v>208.86243659118378</v>
      </c>
      <c r="E56" s="2">
        <v>0.28912744380022559</v>
      </c>
      <c r="F56">
        <f t="shared" si="0"/>
        <v>8.3594678758452612E-2</v>
      </c>
      <c r="N56" s="2">
        <v>29</v>
      </c>
      <c r="O56" s="2">
        <v>210.57006462399175</v>
      </c>
      <c r="P56" s="2">
        <v>-1.0606888321347583</v>
      </c>
    </row>
    <row r="57" spans="1:16" x14ac:dyDescent="0.3">
      <c r="A57" s="1">
        <v>208.60803899161499</v>
      </c>
      <c r="B57" s="1">
        <v>195.06751703070501</v>
      </c>
      <c r="C57" s="2">
        <v>30</v>
      </c>
      <c r="D57" s="2">
        <v>208.87098512760846</v>
      </c>
      <c r="E57" s="2">
        <v>-0.2965149681644732</v>
      </c>
      <c r="F57">
        <f t="shared" si="0"/>
        <v>8.7921126345578554E-2</v>
      </c>
      <c r="N57" s="2">
        <v>30</v>
      </c>
      <c r="O57" s="2">
        <v>210.57464061348313</v>
      </c>
      <c r="P57" s="2">
        <v>0.25010079688286169</v>
      </c>
    </row>
    <row r="58" spans="1:16" x14ac:dyDescent="0.3">
      <c r="A58" s="1">
        <v>210.07511619981199</v>
      </c>
      <c r="B58" s="1">
        <v>195.09901014293999</v>
      </c>
      <c r="C58" s="2">
        <v>31</v>
      </c>
      <c r="D58" s="2">
        <v>208.88664434329468</v>
      </c>
      <c r="E58" s="2">
        <v>0.74190944306931783</v>
      </c>
      <c r="F58">
        <f t="shared" si="0"/>
        <v>0.55042962171542531</v>
      </c>
      <c r="N58" s="2">
        <v>31</v>
      </c>
      <c r="O58" s="2">
        <v>210.59831969889177</v>
      </c>
      <c r="P58" s="2">
        <v>0.97021105602723878</v>
      </c>
    </row>
    <row r="59" spans="1:16" x14ac:dyDescent="0.3">
      <c r="A59" s="1">
        <v>208.997336168083</v>
      </c>
      <c r="B59" s="1">
        <v>195.13194605716501</v>
      </c>
      <c r="C59" s="2">
        <v>32</v>
      </c>
      <c r="D59" s="2">
        <v>208.88821738227253</v>
      </c>
      <c r="E59" s="2">
        <v>-0.7757855189045415</v>
      </c>
      <c r="F59">
        <f t="shared" si="0"/>
        <v>0.60184317134198873</v>
      </c>
      <c r="N59" s="2">
        <v>32</v>
      </c>
      <c r="O59" s="2">
        <v>210.60827645780418</v>
      </c>
      <c r="P59" s="2">
        <v>-0.6709996009441852</v>
      </c>
    </row>
    <row r="60" spans="1:16" x14ac:dyDescent="0.3">
      <c r="A60" s="1">
        <v>210.09183003144099</v>
      </c>
      <c r="B60" s="1">
        <v>195.133575661522</v>
      </c>
      <c r="C60" s="2">
        <v>33</v>
      </c>
      <c r="D60" s="2">
        <v>208.9014394125698</v>
      </c>
      <c r="E60" s="2">
        <v>-0.30690628754879867</v>
      </c>
      <c r="F60">
        <f t="shared" si="0"/>
        <v>9.4191469336985897E-2</v>
      </c>
      <c r="N60" s="2">
        <v>33</v>
      </c>
      <c r="O60" s="2">
        <v>210.61940533774333</v>
      </c>
      <c r="P60" s="2">
        <v>0.63239836441366037</v>
      </c>
    </row>
    <row r="61" spans="1:16" x14ac:dyDescent="0.3">
      <c r="A61" s="1">
        <v>209.36475352672099</v>
      </c>
      <c r="B61" s="1">
        <v>195.15532552237599</v>
      </c>
      <c r="C61" s="2">
        <v>34</v>
      </c>
      <c r="D61" s="2">
        <v>208.90568850158795</v>
      </c>
      <c r="E61" s="2">
        <v>0.69499553515504431</v>
      </c>
      <c r="F61">
        <f t="shared" si="0"/>
        <v>0.48301879388544644</v>
      </c>
      <c r="N61" s="2">
        <v>34</v>
      </c>
      <c r="O61" s="2">
        <v>210.63406853296144</v>
      </c>
      <c r="P61" s="2">
        <v>-0.36011322550342584</v>
      </c>
    </row>
    <row r="62" spans="1:16" x14ac:dyDescent="0.3">
      <c r="A62" s="1">
        <v>209.14999635264101</v>
      </c>
      <c r="B62" s="1">
        <v>195.181745505599</v>
      </c>
      <c r="C62" s="2">
        <v>35</v>
      </c>
      <c r="D62" s="2">
        <v>208.93319828690687</v>
      </c>
      <c r="E62" s="2">
        <v>2.6270898578133028E-2</v>
      </c>
      <c r="F62">
        <f t="shared" si="0"/>
        <v>6.9016011210255195E-4</v>
      </c>
      <c r="N62" s="2">
        <v>35</v>
      </c>
      <c r="O62" s="2">
        <v>210.63479339530048</v>
      </c>
      <c r="P62" s="2">
        <v>0.19712516914853495</v>
      </c>
    </row>
    <row r="63" spans="1:16" x14ac:dyDescent="0.3">
      <c r="A63" s="1">
        <v>209.62435517913099</v>
      </c>
      <c r="B63" s="1">
        <v>195.19003853246099</v>
      </c>
      <c r="C63" s="2">
        <v>36</v>
      </c>
      <c r="D63" s="2">
        <v>208.97194221932156</v>
      </c>
      <c r="E63" s="2">
        <v>0.12152345939543352</v>
      </c>
      <c r="F63">
        <f t="shared" si="0"/>
        <v>1.4767951183433579E-2</v>
      </c>
      <c r="N63" s="2">
        <v>36</v>
      </c>
      <c r="O63" s="2">
        <v>210.63609464199305</v>
      </c>
      <c r="P63" s="2">
        <v>0.25086335865495357</v>
      </c>
    </row>
    <row r="64" spans="1:16" x14ac:dyDescent="0.3">
      <c r="A64" s="1">
        <v>208.77228748710701</v>
      </c>
      <c r="B64" s="1">
        <v>195.20197375169701</v>
      </c>
      <c r="C64" s="2">
        <v>37</v>
      </c>
      <c r="D64" s="2">
        <v>208.99440681770693</v>
      </c>
      <c r="E64" s="2">
        <v>-0.25998066843393985</v>
      </c>
      <c r="F64">
        <f t="shared" si="0"/>
        <v>6.7589947959358174E-2</v>
      </c>
      <c r="N64" s="2">
        <v>37</v>
      </c>
      <c r="O64" s="2">
        <v>210.64948616327166</v>
      </c>
      <c r="P64" s="2">
        <v>-0.7168240186576611</v>
      </c>
    </row>
    <row r="65" spans="1:16" x14ac:dyDescent="0.3">
      <c r="A65" s="1">
        <v>209.20151447610999</v>
      </c>
      <c r="B65" s="1">
        <v>195.20559098203299</v>
      </c>
      <c r="C65" s="2">
        <v>38</v>
      </c>
      <c r="D65" s="2">
        <v>209.00275047799596</v>
      </c>
      <c r="E65" s="2">
        <v>0.62472351478203336</v>
      </c>
      <c r="F65">
        <f t="shared" si="0"/>
        <v>0.39027946992161744</v>
      </c>
      <c r="N65" s="2">
        <v>38</v>
      </c>
      <c r="O65" s="2">
        <v>210.6553063328133</v>
      </c>
      <c r="P65" s="2">
        <v>0.42520438403269623</v>
      </c>
    </row>
    <row r="66" spans="1:16" x14ac:dyDescent="0.3">
      <c r="A66" s="1">
        <v>209.330941053488</v>
      </c>
      <c r="B66" s="1">
        <v>195.20609365633899</v>
      </c>
      <c r="C66" s="2">
        <v>39</v>
      </c>
      <c r="D66" s="2">
        <v>209.0098636739215</v>
      </c>
      <c r="E66" s="2">
        <v>0.67488031772148815</v>
      </c>
      <c r="F66">
        <f t="shared" si="0"/>
        <v>0.45546344324785681</v>
      </c>
      <c r="N66" s="2">
        <v>39</v>
      </c>
      <c r="O66" s="2">
        <v>210.66110985570518</v>
      </c>
      <c r="P66" s="2">
        <v>0.46318298526483659</v>
      </c>
    </row>
    <row r="67" spans="1:16" x14ac:dyDescent="0.3">
      <c r="A67" s="1">
        <v>208.929643532493</v>
      </c>
      <c r="B67" s="1">
        <v>195.22345884916101</v>
      </c>
      <c r="C67" s="2">
        <v>40</v>
      </c>
      <c r="D67" s="2">
        <v>209.03348940836264</v>
      </c>
      <c r="E67" s="2">
        <v>-0.77479285606463577</v>
      </c>
      <c r="F67">
        <f t="shared" si="0"/>
        <v>0.60030396980879541</v>
      </c>
      <c r="N67" s="2">
        <v>40</v>
      </c>
      <c r="O67" s="2">
        <v>210.66123009147384</v>
      </c>
      <c r="P67" s="2">
        <v>-0.30506735793383655</v>
      </c>
    </row>
    <row r="68" spans="1:16" x14ac:dyDescent="0.3">
      <c r="A68" s="1">
        <v>209.14022422868001</v>
      </c>
      <c r="B68" s="1">
        <v>195.23713627819299</v>
      </c>
      <c r="C68" s="2">
        <v>41</v>
      </c>
      <c r="D68" s="2">
        <v>209.06721806393836</v>
      </c>
      <c r="E68" s="2">
        <v>2.0591185186447092E-3</v>
      </c>
      <c r="F68">
        <f t="shared" si="0"/>
        <v>4.2399690738255818E-6</v>
      </c>
      <c r="N68" s="2">
        <v>41</v>
      </c>
      <c r="O68" s="2">
        <v>210.66224891982887</v>
      </c>
      <c r="P68" s="2">
        <v>0.53033547220414334</v>
      </c>
    </row>
    <row r="69" spans="1:16" x14ac:dyDescent="0.3">
      <c r="A69" s="1">
        <v>208.82468504858099</v>
      </c>
      <c r="B69" s="1">
        <v>195.23982640165701</v>
      </c>
      <c r="C69" s="2">
        <v>42</v>
      </c>
      <c r="D69" s="2">
        <v>209.0917372778371</v>
      </c>
      <c r="E69" s="2">
        <v>-0.36509743924210625</v>
      </c>
      <c r="F69">
        <f t="shared" si="0"/>
        <v>0.13329614014114347</v>
      </c>
      <c r="N69" s="2">
        <v>42</v>
      </c>
      <c r="O69" s="2">
        <v>210.6654297745356</v>
      </c>
      <c r="P69" s="2">
        <v>2.8478890246390165E-2</v>
      </c>
    </row>
    <row r="70" spans="1:16" x14ac:dyDescent="0.3">
      <c r="A70" s="1">
        <v>210.740177833096</v>
      </c>
      <c r="B70" s="1">
        <v>195.26884842965501</v>
      </c>
      <c r="C70" s="2">
        <v>43</v>
      </c>
      <c r="D70" s="2">
        <v>209.10785851565089</v>
      </c>
      <c r="E70" s="2">
        <v>0.47155072966910438</v>
      </c>
      <c r="F70">
        <f t="shared" si="0"/>
        <v>0.22236009065146475</v>
      </c>
      <c r="N70" s="2">
        <v>43</v>
      </c>
      <c r="O70" s="2">
        <v>210.67432956280734</v>
      </c>
      <c r="P70" s="2">
        <v>1.4818429157886612</v>
      </c>
    </row>
    <row r="71" spans="1:16" x14ac:dyDescent="0.3">
      <c r="A71" s="1">
        <v>209.75994781711</v>
      </c>
      <c r="B71" s="1">
        <v>195.27137564442901</v>
      </c>
      <c r="C71" s="2">
        <v>44</v>
      </c>
      <c r="D71" s="2">
        <v>209.12918173090262</v>
      </c>
      <c r="E71" s="2">
        <v>-0.69880205216560398</v>
      </c>
      <c r="F71">
        <f t="shared" si="0"/>
        <v>0.48832430811085953</v>
      </c>
      <c r="N71" s="2">
        <v>44</v>
      </c>
      <c r="O71" s="2">
        <v>210.67988764855312</v>
      </c>
      <c r="P71" s="2">
        <v>0.66353563634388024</v>
      </c>
    </row>
    <row r="72" spans="1:16" x14ac:dyDescent="0.3">
      <c r="A72" s="1">
        <v>209.12523564431001</v>
      </c>
      <c r="B72" s="1">
        <v>195.27840009010399</v>
      </c>
      <c r="C72" s="2">
        <v>45</v>
      </c>
      <c r="D72" s="2">
        <v>209.15387146840402</v>
      </c>
      <c r="E72" s="2">
        <v>1.1753737679539711</v>
      </c>
      <c r="F72">
        <f t="shared" si="0"/>
        <v>1.3815034943943154</v>
      </c>
      <c r="N72" s="2">
        <v>45</v>
      </c>
      <c r="O72" s="2">
        <v>210.68251281190206</v>
      </c>
      <c r="P72" s="2">
        <v>-0.14958749144105354</v>
      </c>
    </row>
    <row r="73" spans="1:16" x14ac:dyDescent="0.3">
      <c r="A73" s="1">
        <v>209.55270162833801</v>
      </c>
      <c r="B73" s="1">
        <v>195.28185434476001</v>
      </c>
      <c r="C73" s="2">
        <v>46</v>
      </c>
      <c r="D73" s="2">
        <v>209.1669490085464</v>
      </c>
      <c r="E73" s="2">
        <v>-0.35258779019940789</v>
      </c>
      <c r="F73">
        <f t="shared" si="0"/>
        <v>0.12431814979770167</v>
      </c>
      <c r="N73" s="2">
        <v>46</v>
      </c>
      <c r="O73" s="2">
        <v>210.70541748197161</v>
      </c>
      <c r="P73" s="2">
        <v>-0.48757210877761281</v>
      </c>
    </row>
    <row r="74" spans="1:16" x14ac:dyDescent="0.3">
      <c r="A74" s="1">
        <v>209.74355122609299</v>
      </c>
      <c r="B74" s="1">
        <v>195.283158806274</v>
      </c>
      <c r="C74" s="2">
        <v>47</v>
      </c>
      <c r="D74" s="2">
        <v>209.16703543729409</v>
      </c>
      <c r="E74" s="2">
        <v>-0.34255649178209069</v>
      </c>
      <c r="F74">
        <f t="shared" si="0"/>
        <v>0.11734495006205356</v>
      </c>
      <c r="N74" s="2">
        <v>47</v>
      </c>
      <c r="O74" s="2">
        <v>210.70934255896788</v>
      </c>
      <c r="P74" s="2">
        <v>-0.34561338487887383</v>
      </c>
    </row>
    <row r="75" spans="1:16" x14ac:dyDescent="0.3">
      <c r="A75" s="1">
        <v>208.35610562549499</v>
      </c>
      <c r="B75" s="1">
        <v>195.284333667955</v>
      </c>
      <c r="C75" s="2">
        <v>48</v>
      </c>
      <c r="D75" s="2">
        <v>209.17910481768232</v>
      </c>
      <c r="E75" s="2">
        <v>0.84830364159267901</v>
      </c>
      <c r="F75">
        <f t="shared" si="0"/>
        <v>0.71961906833940037</v>
      </c>
      <c r="N75" s="2">
        <v>48</v>
      </c>
      <c r="O75" s="2">
        <v>210.72015968138032</v>
      </c>
      <c r="P75" s="2">
        <v>-1.0852365568883329</v>
      </c>
    </row>
    <row r="76" spans="1:16" x14ac:dyDescent="0.3">
      <c r="A76" s="1">
        <v>209.23462650698301</v>
      </c>
      <c r="B76" s="1">
        <v>195.28616152597499</v>
      </c>
      <c r="C76" s="2">
        <v>49</v>
      </c>
      <c r="D76" s="2">
        <v>209.19537537693958</v>
      </c>
      <c r="E76" s="2">
        <v>-0.27248146988557664</v>
      </c>
      <c r="F76">
        <f t="shared" si="0"/>
        <v>7.4246151431004409E-2</v>
      </c>
      <c r="N76" s="2">
        <v>49</v>
      </c>
      <c r="O76" s="2">
        <v>210.73545195052421</v>
      </c>
      <c r="P76" s="2">
        <v>-0.20490317575121253</v>
      </c>
    </row>
    <row r="77" spans="1:16" x14ac:dyDescent="0.3">
      <c r="A77" s="1">
        <v>208.89887665039299</v>
      </c>
      <c r="B77" s="1">
        <v>195.29183460518701</v>
      </c>
      <c r="C77" s="2">
        <v>50</v>
      </c>
      <c r="D77" s="2">
        <v>209.23165827775406</v>
      </c>
      <c r="E77" s="2">
        <v>0.43158676199493584</v>
      </c>
      <c r="F77">
        <f t="shared" si="0"/>
        <v>0.1862671331292734</v>
      </c>
      <c r="N77" s="2">
        <v>50</v>
      </c>
      <c r="O77" s="2">
        <v>210.75804744412164</v>
      </c>
      <c r="P77" s="2">
        <v>0.410475951138352</v>
      </c>
    </row>
    <row r="78" spans="1:16" x14ac:dyDescent="0.3">
      <c r="A78" s="1">
        <v>208.51409147056199</v>
      </c>
      <c r="B78" s="1">
        <v>195.30387756062299</v>
      </c>
      <c r="C78" s="2">
        <v>51</v>
      </c>
      <c r="D78" s="2">
        <v>209.2362201173741</v>
      </c>
      <c r="E78" s="2">
        <v>0.50567316950790087</v>
      </c>
      <c r="F78">
        <f t="shared" si="0"/>
        <v>0.25570535436016623</v>
      </c>
      <c r="N78" s="2">
        <v>51</v>
      </c>
      <c r="O78" s="2">
        <v>210.79468544341188</v>
      </c>
      <c r="P78" s="2">
        <v>-1.1500454148538779</v>
      </c>
    </row>
    <row r="79" spans="1:16" x14ac:dyDescent="0.3">
      <c r="A79" s="1">
        <v>210.028972224564</v>
      </c>
      <c r="B79" s="1">
        <v>195.305733223657</v>
      </c>
      <c r="C79" s="2">
        <v>52</v>
      </c>
      <c r="D79" s="2">
        <v>209.24793111047862</v>
      </c>
      <c r="E79" s="2">
        <v>1.3447373534053781</v>
      </c>
      <c r="F79">
        <f t="shared" si="0"/>
        <v>1.8083185496437009</v>
      </c>
      <c r="N79" s="2">
        <v>52</v>
      </c>
      <c r="O79" s="2">
        <v>210.81214852299644</v>
      </c>
      <c r="P79" s="2">
        <v>-0.40632928101342713</v>
      </c>
    </row>
    <row r="80" spans="1:16" x14ac:dyDescent="0.3">
      <c r="A80" s="1">
        <v>209.82029306660499</v>
      </c>
      <c r="B80" s="1">
        <v>195.32180440866799</v>
      </c>
      <c r="C80" s="2">
        <v>53</v>
      </c>
      <c r="D80" s="2">
        <v>209.25484424557175</v>
      </c>
      <c r="E80" s="2">
        <v>-2.0540878034751131E-2</v>
      </c>
      <c r="F80">
        <f t="shared" si="0"/>
        <v>4.2192767043852149E-4</v>
      </c>
      <c r="N80" s="2">
        <v>53</v>
      </c>
      <c r="O80" s="2">
        <v>210.81443810368464</v>
      </c>
      <c r="P80" s="2">
        <v>0.39984552780435934</v>
      </c>
    </row>
    <row r="81" spans="1:16" x14ac:dyDescent="0.3">
      <c r="A81" s="1">
        <v>210.45694539490501</v>
      </c>
      <c r="B81" s="1">
        <v>195.32416362535901</v>
      </c>
      <c r="C81" s="2">
        <v>54</v>
      </c>
      <c r="D81" s="2">
        <v>209.26915012948092</v>
      </c>
      <c r="E81" s="2">
        <v>-1.5449555527639234</v>
      </c>
      <c r="F81">
        <f t="shared" si="0"/>
        <v>2.3868876600160802</v>
      </c>
      <c r="N81" s="2">
        <v>54</v>
      </c>
      <c r="O81" s="2">
        <v>210.82945631096345</v>
      </c>
      <c r="P81" s="2">
        <v>0.1358039807395528</v>
      </c>
    </row>
    <row r="82" spans="1:16" x14ac:dyDescent="0.3">
      <c r="A82" s="1">
        <v>209.960550925934</v>
      </c>
      <c r="B82" s="1">
        <v>195.32741258208</v>
      </c>
      <c r="C82" s="2">
        <v>55</v>
      </c>
      <c r="D82" s="2">
        <v>209.27623147588631</v>
      </c>
      <c r="E82" s="2">
        <v>1.2256384552686939</v>
      </c>
      <c r="F82">
        <f t="shared" si="0"/>
        <v>1.5021896230334302</v>
      </c>
      <c r="N82" s="2">
        <v>55</v>
      </c>
      <c r="O82" s="2">
        <v>210.83143582951342</v>
      </c>
      <c r="P82" s="2">
        <v>-0.30450688261242931</v>
      </c>
    </row>
    <row r="83" spans="1:16" x14ac:dyDescent="0.3">
      <c r="A83" s="1">
        <v>208.69687031557399</v>
      </c>
      <c r="B83" s="1">
        <v>195.33175461589499</v>
      </c>
      <c r="C83" s="2">
        <v>56</v>
      </c>
      <c r="D83" s="2">
        <v>209.2890759507126</v>
      </c>
      <c r="E83" s="2">
        <v>-0.68103695909761086</v>
      </c>
      <c r="F83">
        <f t="shared" si="0"/>
        <v>0.4638113396569209</v>
      </c>
      <c r="N83" s="2">
        <v>56</v>
      </c>
      <c r="O83" s="2">
        <v>210.83636979806738</v>
      </c>
      <c r="P83" s="2">
        <v>-1.0160770837183861</v>
      </c>
    </row>
    <row r="84" spans="1:16" x14ac:dyDescent="0.3">
      <c r="A84" s="1">
        <v>209.22019415390099</v>
      </c>
      <c r="B84" s="1">
        <v>195.34601708032</v>
      </c>
      <c r="C84" s="2">
        <v>57</v>
      </c>
      <c r="D84" s="2">
        <v>209.31889627145475</v>
      </c>
      <c r="E84" s="2">
        <v>0.75621992835723972</v>
      </c>
      <c r="F84">
        <f t="shared" si="0"/>
        <v>0.57186858004462882</v>
      </c>
      <c r="N84" s="2">
        <v>57</v>
      </c>
      <c r="O84" s="2">
        <v>210.85392063258314</v>
      </c>
      <c r="P84" s="2">
        <v>-0.17205160361413618</v>
      </c>
    </row>
    <row r="85" spans="1:16" x14ac:dyDescent="0.3">
      <c r="A85" s="1">
        <v>210.43130107993699</v>
      </c>
      <c r="B85" s="1">
        <v>195.350347086901</v>
      </c>
      <c r="C85" s="2">
        <v>58</v>
      </c>
      <c r="D85" s="2">
        <v>209.3500827581633</v>
      </c>
      <c r="E85" s="2">
        <v>-0.35274659008030085</v>
      </c>
      <c r="F85">
        <f t="shared" si="0"/>
        <v>0.1244301568132798</v>
      </c>
      <c r="N85" s="2">
        <v>58</v>
      </c>
      <c r="O85" s="2">
        <v>210.87048726068025</v>
      </c>
      <c r="P85" s="2">
        <v>-0.11329482800624646</v>
      </c>
    </row>
    <row r="86" spans="1:16" x14ac:dyDescent="0.3">
      <c r="A86" s="1">
        <v>210.000988495135</v>
      </c>
      <c r="B86" s="1">
        <v>195.37750898486499</v>
      </c>
      <c r="C86" s="2">
        <v>59</v>
      </c>
      <c r="D86" s="2">
        <v>209.35162580428226</v>
      </c>
      <c r="E86" s="2">
        <v>0.74020422715872769</v>
      </c>
      <c r="F86">
        <f t="shared" si="0"/>
        <v>0.5479022979036493</v>
      </c>
      <c r="N86" s="2">
        <v>59</v>
      </c>
      <c r="O86" s="2">
        <v>210.89068821409174</v>
      </c>
      <c r="P86" s="2">
        <v>0.66243180830025494</v>
      </c>
    </row>
    <row r="87" spans="1:16" x14ac:dyDescent="0.3">
      <c r="A87" s="1">
        <v>210.16324325756801</v>
      </c>
      <c r="B87" s="1">
        <v>195.38895598768701</v>
      </c>
      <c r="C87" s="2">
        <v>60</v>
      </c>
      <c r="D87" s="2">
        <v>209.37222039721814</v>
      </c>
      <c r="E87" s="2">
        <v>-7.466870497154332E-3</v>
      </c>
      <c r="F87">
        <f t="shared" si="0"/>
        <v>5.575415502127378E-5</v>
      </c>
      <c r="N87" s="2">
        <v>60</v>
      </c>
      <c r="O87" s="2">
        <v>210.91471363510701</v>
      </c>
      <c r="P87" s="2">
        <v>0.8754137040880039</v>
      </c>
    </row>
    <row r="88" spans="1:16" x14ac:dyDescent="0.3">
      <c r="A88" s="1">
        <v>210.34689737193199</v>
      </c>
      <c r="B88" s="1">
        <v>195.39771993859301</v>
      </c>
      <c r="C88" s="2">
        <v>61</v>
      </c>
      <c r="D88" s="2">
        <v>209.39723705380749</v>
      </c>
      <c r="E88" s="2">
        <v>-0.24724070116647567</v>
      </c>
      <c r="F88">
        <f t="shared" si="0"/>
        <v>6.1127964313290525E-2</v>
      </c>
      <c r="N88" s="2">
        <v>61</v>
      </c>
      <c r="O88" s="2">
        <v>210.9183349494578</v>
      </c>
      <c r="P88" s="2">
        <v>0.41210289064619587</v>
      </c>
    </row>
    <row r="89" spans="1:16" x14ac:dyDescent="0.3">
      <c r="A89" s="1">
        <v>209.40002321864199</v>
      </c>
      <c r="B89" s="1">
        <v>195.406742332183</v>
      </c>
      <c r="C89" s="2">
        <v>62</v>
      </c>
      <c r="D89" s="2">
        <v>209.40508958737428</v>
      </c>
      <c r="E89" s="2">
        <v>0.21926559175670945</v>
      </c>
      <c r="F89">
        <f t="shared" si="0"/>
        <v>4.807739972841997E-2</v>
      </c>
      <c r="N89" s="2">
        <v>62</v>
      </c>
      <c r="O89" s="2">
        <v>210.92107902911354</v>
      </c>
      <c r="P89" s="2">
        <v>-0.82775297284854332</v>
      </c>
    </row>
    <row r="90" spans="1:16" x14ac:dyDescent="0.3">
      <c r="A90" s="1">
        <v>208.95904707848399</v>
      </c>
      <c r="B90" s="1">
        <v>195.40941746872201</v>
      </c>
      <c r="C90" s="2">
        <v>63</v>
      </c>
      <c r="D90" s="2">
        <v>209.4163908542383</v>
      </c>
      <c r="E90" s="2">
        <v>-0.64410336713129368</v>
      </c>
      <c r="F90">
        <f t="shared" si="0"/>
        <v>0.41486914754987009</v>
      </c>
      <c r="N90" s="2">
        <v>63</v>
      </c>
      <c r="O90" s="2">
        <v>210.9258348221417</v>
      </c>
      <c r="P90" s="2">
        <v>-0.7511600171087025</v>
      </c>
    </row>
    <row r="91" spans="1:16" x14ac:dyDescent="0.3">
      <c r="A91" s="1">
        <v>209.74604046318899</v>
      </c>
      <c r="B91" s="1">
        <v>195.41461292658201</v>
      </c>
      <c r="C91" s="2">
        <v>64</v>
      </c>
      <c r="D91" s="2">
        <v>209.41981595138375</v>
      </c>
      <c r="E91" s="2">
        <v>-0.21830147527376198</v>
      </c>
      <c r="F91">
        <f t="shared" si="0"/>
        <v>4.7655534106700911E-2</v>
      </c>
      <c r="N91" s="2">
        <v>64</v>
      </c>
      <c r="O91" s="2">
        <v>210.93417709645064</v>
      </c>
      <c r="P91" s="2">
        <v>5.0787140039346923E-2</v>
      </c>
    </row>
    <row r="92" spans="1:16" x14ac:dyDescent="0.3">
      <c r="A92" s="1">
        <v>209.68045498797201</v>
      </c>
      <c r="B92" s="1">
        <v>195.41820228575199</v>
      </c>
      <c r="C92" s="2">
        <v>65</v>
      </c>
      <c r="D92" s="2">
        <v>209.42029192558795</v>
      </c>
      <c r="E92" s="2">
        <v>-8.935087209994208E-2</v>
      </c>
      <c r="F92">
        <f t="shared" si="0"/>
        <v>7.9835783450202084E-3</v>
      </c>
      <c r="N92" s="2">
        <v>65</v>
      </c>
      <c r="O92" s="2">
        <v>210.9536786112368</v>
      </c>
      <c r="P92" s="2">
        <v>-7.4369149932806522E-2</v>
      </c>
    </row>
    <row r="93" spans="1:16" x14ac:dyDescent="0.3">
      <c r="A93" s="1">
        <v>209.74855965484801</v>
      </c>
      <c r="B93" s="1">
        <v>195.457271727733</v>
      </c>
      <c r="C93" s="2">
        <v>66</v>
      </c>
      <c r="D93" s="2">
        <v>209.43673474698454</v>
      </c>
      <c r="E93" s="2">
        <v>-0.50709121449153827</v>
      </c>
      <c r="F93">
        <f t="shared" ref="F93:F127" si="1">E93^2</f>
        <v>0.25714149981450329</v>
      </c>
      <c r="N93" s="2">
        <v>66</v>
      </c>
      <c r="O93" s="2">
        <v>210.95494626111358</v>
      </c>
      <c r="P93" s="2">
        <v>0.52691713598241563</v>
      </c>
    </row>
    <row r="94" spans="1:16" x14ac:dyDescent="0.3">
      <c r="A94" s="1">
        <v>209.48412680626001</v>
      </c>
      <c r="B94" s="1">
        <v>195.477591066115</v>
      </c>
      <c r="C94" s="2">
        <v>67</v>
      </c>
      <c r="D94" s="2">
        <v>209.44968568424403</v>
      </c>
      <c r="E94" s="2">
        <v>-0.30946145556401916</v>
      </c>
      <c r="F94">
        <f t="shared" si="1"/>
        <v>9.5766392479801413E-2</v>
      </c>
      <c r="N94" s="2">
        <v>67</v>
      </c>
      <c r="O94" s="2">
        <v>210.95501669004108</v>
      </c>
      <c r="P94" s="2">
        <v>0.16563428066692154</v>
      </c>
    </row>
    <row r="95" spans="1:16" x14ac:dyDescent="0.3">
      <c r="A95" s="1">
        <v>209.61821090285301</v>
      </c>
      <c r="B95" s="1">
        <v>195.47826365590501</v>
      </c>
      <c r="C95" s="2">
        <v>68</v>
      </c>
      <c r="D95" s="2">
        <v>209.45223291882456</v>
      </c>
      <c r="E95" s="2">
        <v>-0.62754787024357483</v>
      </c>
      <c r="F95">
        <f t="shared" si="1"/>
        <v>0.39381632944724665</v>
      </c>
      <c r="N95" s="2">
        <v>68</v>
      </c>
      <c r="O95" s="2">
        <v>210.9650034346929</v>
      </c>
      <c r="P95" s="2">
        <v>0.70568672654309239</v>
      </c>
    </row>
    <row r="96" spans="1:16" x14ac:dyDescent="0.3">
      <c r="A96" s="1">
        <v>208.737627684816</v>
      </c>
      <c r="B96" s="1">
        <v>195.483884826387</v>
      </c>
      <c r="C96" s="2">
        <v>69</v>
      </c>
      <c r="D96" s="2">
        <v>209.47971340970241</v>
      </c>
      <c r="E96" s="2">
        <v>1.2604644233935858</v>
      </c>
      <c r="F96">
        <f t="shared" si="1"/>
        <v>1.5887705626409248</v>
      </c>
      <c r="N96" s="2">
        <v>69</v>
      </c>
      <c r="O96" s="2">
        <v>210.99014859290943</v>
      </c>
      <c r="P96" s="2">
        <v>-0.56804653686742768</v>
      </c>
    </row>
    <row r="97" spans="1:16" x14ac:dyDescent="0.3">
      <c r="A97" s="1">
        <v>209.15304912411901</v>
      </c>
      <c r="B97" s="1">
        <v>195.489974400367</v>
      </c>
      <c r="C97" s="2">
        <v>70</v>
      </c>
      <c r="D97" s="2">
        <v>209.4821063886682</v>
      </c>
      <c r="E97" s="2">
        <v>0.27784142844180337</v>
      </c>
      <c r="F97">
        <f t="shared" si="1"/>
        <v>7.7195859358581739E-2</v>
      </c>
      <c r="N97" s="2">
        <v>70</v>
      </c>
      <c r="O97" s="2">
        <v>211.01059473266338</v>
      </c>
      <c r="P97" s="2">
        <v>-0.43541525813338922</v>
      </c>
    </row>
    <row r="98" spans="1:16" x14ac:dyDescent="0.3">
      <c r="A98" s="1">
        <v>209.800039007755</v>
      </c>
      <c r="B98" s="1">
        <v>195.494337042339</v>
      </c>
      <c r="C98" s="2">
        <v>71</v>
      </c>
      <c r="D98" s="2">
        <v>209.48875772314096</v>
      </c>
      <c r="E98" s="2">
        <v>-0.36352207883095389</v>
      </c>
      <c r="F98">
        <f t="shared" si="1"/>
        <v>0.13214830179757825</v>
      </c>
      <c r="N98" s="2">
        <v>71</v>
      </c>
      <c r="O98" s="2">
        <v>211.02155515526442</v>
      </c>
      <c r="P98" s="2">
        <v>0.40695358931458259</v>
      </c>
    </row>
    <row r="99" spans="1:16" x14ac:dyDescent="0.3">
      <c r="A99" s="1">
        <v>209.470771350451</v>
      </c>
      <c r="B99" s="1">
        <v>195.49923777532101</v>
      </c>
      <c r="C99" s="2">
        <v>72</v>
      </c>
      <c r="D99" s="2">
        <v>209.49202850123996</v>
      </c>
      <c r="E99" s="2">
        <v>6.0673127098056057E-2</v>
      </c>
      <c r="F99">
        <f t="shared" si="1"/>
        <v>3.6812283518568643E-3</v>
      </c>
      <c r="N99" s="2">
        <v>72</v>
      </c>
      <c r="O99" s="2">
        <v>211.03587079756582</v>
      </c>
      <c r="P99" s="2">
        <v>-0.51521112477081488</v>
      </c>
    </row>
    <row r="100" spans="1:16" x14ac:dyDescent="0.3">
      <c r="A100" s="1">
        <v>209.92472643818701</v>
      </c>
      <c r="B100" s="1">
        <v>195.50923090039501</v>
      </c>
      <c r="C100" s="2">
        <v>73</v>
      </c>
      <c r="D100" s="2">
        <v>209.49326367483769</v>
      </c>
      <c r="E100" s="2">
        <v>0.25028755125529756</v>
      </c>
      <c r="F100">
        <f t="shared" si="1"/>
        <v>6.2643858313373199E-2</v>
      </c>
      <c r="N100" s="2">
        <v>73</v>
      </c>
      <c r="O100" s="2">
        <v>211.04055659178962</v>
      </c>
      <c r="P100" s="2">
        <v>5.867445082938616E-2</v>
      </c>
    </row>
    <row r="101" spans="1:16" x14ac:dyDescent="0.3">
      <c r="A101" s="1">
        <v>210.56733184277201</v>
      </c>
      <c r="B101" s="1">
        <v>195.52182583291199</v>
      </c>
      <c r="C101" s="2">
        <v>74</v>
      </c>
      <c r="D101" s="2">
        <v>209.49437613244092</v>
      </c>
      <c r="E101" s="2">
        <v>-1.1382705069459291</v>
      </c>
      <c r="F101">
        <f t="shared" si="1"/>
        <v>1.2956597469829425</v>
      </c>
      <c r="N101" s="2">
        <v>74</v>
      </c>
      <c r="O101" s="2">
        <v>211.0886524070186</v>
      </c>
      <c r="P101" s="2">
        <v>-0.3369134528886093</v>
      </c>
    </row>
    <row r="102" spans="1:16" x14ac:dyDescent="0.3">
      <c r="A102" s="1">
        <v>209.471427771241</v>
      </c>
      <c r="B102" s="1">
        <v>195.53065842535301</v>
      </c>
      <c r="C102" s="2">
        <v>75</v>
      </c>
      <c r="D102" s="2">
        <v>209.49610690176027</v>
      </c>
      <c r="E102" s="2">
        <v>-0.2614803947772657</v>
      </c>
      <c r="F102">
        <f t="shared" si="1"/>
        <v>6.837199685287472E-2</v>
      </c>
      <c r="N102" s="2">
        <v>75</v>
      </c>
      <c r="O102" s="2">
        <v>211.10013781800427</v>
      </c>
      <c r="P102" s="2">
        <v>0.49695285905772835</v>
      </c>
    </row>
    <row r="103" spans="1:16" x14ac:dyDescent="0.3">
      <c r="A103" s="1">
        <v>210.714480575571</v>
      </c>
      <c r="B103" s="1">
        <v>195.547602431634</v>
      </c>
      <c r="C103" s="2">
        <v>76</v>
      </c>
      <c r="D103" s="2">
        <v>209.50147864909462</v>
      </c>
      <c r="E103" s="2">
        <v>-0.60260199870162978</v>
      </c>
      <c r="F103">
        <f t="shared" si="1"/>
        <v>0.36312916883919905</v>
      </c>
      <c r="N103" s="2">
        <v>76</v>
      </c>
      <c r="O103" s="2">
        <v>211.10923845558375</v>
      </c>
      <c r="P103" s="2">
        <v>-0.46747240351973574</v>
      </c>
    </row>
    <row r="104" spans="1:16" x14ac:dyDescent="0.3">
      <c r="A104" s="1">
        <v>210.07593692318699</v>
      </c>
      <c r="B104" s="1">
        <v>195.549898088661</v>
      </c>
      <c r="C104" s="2">
        <v>77</v>
      </c>
      <c r="D104" s="2">
        <v>209.51288192963116</v>
      </c>
      <c r="E104" s="2">
        <v>-0.99879045906916986</v>
      </c>
      <c r="F104">
        <f t="shared" si="1"/>
        <v>0.99758238112760311</v>
      </c>
      <c r="N104" s="2">
        <v>77</v>
      </c>
      <c r="O104" s="2">
        <v>211.11831552487681</v>
      </c>
      <c r="P104" s="2">
        <v>0.34453282738320468</v>
      </c>
    </row>
    <row r="105" spans="1:16" x14ac:dyDescent="0.3">
      <c r="A105" s="1">
        <v>210.83139934991399</v>
      </c>
      <c r="B105" s="1">
        <v>195.55698994763799</v>
      </c>
      <c r="C105" s="2">
        <v>78</v>
      </c>
      <c r="D105" s="2">
        <v>209.51463902707047</v>
      </c>
      <c r="E105" s="2">
        <v>0.5143331974935279</v>
      </c>
      <c r="F105">
        <f t="shared" si="1"/>
        <v>0.26453863804391636</v>
      </c>
      <c r="N105" s="2">
        <v>78</v>
      </c>
      <c r="O105" s="2">
        <v>211.13623230967511</v>
      </c>
      <c r="P105" s="2">
        <v>-0.29276679237409553</v>
      </c>
    </row>
    <row r="106" spans="1:16" x14ac:dyDescent="0.3">
      <c r="A106" s="1">
        <v>209.686587834345</v>
      </c>
      <c r="B106" s="1">
        <v>195.56051441545699</v>
      </c>
      <c r="C106" s="2">
        <v>79</v>
      </c>
      <c r="D106" s="2">
        <v>209.52985657331226</v>
      </c>
      <c r="E106" s="2">
        <v>0.2904364932927308</v>
      </c>
      <c r="F106">
        <f t="shared" si="1"/>
        <v>8.4353356636178461E-2</v>
      </c>
      <c r="N106" s="2">
        <v>79</v>
      </c>
      <c r="O106" s="2">
        <v>211.14835562645754</v>
      </c>
      <c r="P106" s="2">
        <v>-0.19530735373953689</v>
      </c>
    </row>
    <row r="107" spans="1:16" x14ac:dyDescent="0.3">
      <c r="A107" s="1">
        <v>209.16359691413501</v>
      </c>
      <c r="B107" s="1">
        <v>195.56809955010601</v>
      </c>
      <c r="C107" s="2">
        <v>80</v>
      </c>
      <c r="D107" s="2">
        <v>209.53209047759907</v>
      </c>
      <c r="E107" s="2">
        <v>0.92485491730593594</v>
      </c>
      <c r="F107">
        <f t="shared" si="1"/>
        <v>0.85535661806496965</v>
      </c>
      <c r="N107" s="2">
        <v>80</v>
      </c>
      <c r="O107" s="2">
        <v>211.1517360410557</v>
      </c>
      <c r="P107" s="2">
        <v>-0.27899857609969558</v>
      </c>
    </row>
    <row r="108" spans="1:16" x14ac:dyDescent="0.3">
      <c r="A108" s="1">
        <v>209.39904091636501</v>
      </c>
      <c r="B108" s="1">
        <v>195.59489583620299</v>
      </c>
      <c r="C108" s="2">
        <v>81</v>
      </c>
      <c r="D108" s="2">
        <v>209.53516686238996</v>
      </c>
      <c r="E108" s="2">
        <v>0.42538406354404401</v>
      </c>
      <c r="F108">
        <f t="shared" si="1"/>
        <v>0.18095160151724327</v>
      </c>
      <c r="N108" s="2">
        <v>81</v>
      </c>
      <c r="O108" s="2">
        <v>211.16486641588122</v>
      </c>
      <c r="P108" s="2">
        <v>0.6343996235227678</v>
      </c>
    </row>
    <row r="109" spans="1:16" x14ac:dyDescent="0.3">
      <c r="A109" s="1">
        <v>210.59268345800399</v>
      </c>
      <c r="B109" s="1">
        <v>195.60351270637</v>
      </c>
      <c r="C109" s="2">
        <v>82</v>
      </c>
      <c r="D109" s="2">
        <v>209.53927826427588</v>
      </c>
      <c r="E109" s="2">
        <v>-0.84240794870189006</v>
      </c>
      <c r="F109">
        <f t="shared" si="1"/>
        <v>0.70965115203612628</v>
      </c>
      <c r="N109" s="2">
        <v>82</v>
      </c>
      <c r="O109" s="2">
        <v>211.17413120778158</v>
      </c>
      <c r="P109" s="2">
        <v>-1.1937275001755836</v>
      </c>
    </row>
    <row r="110" spans="1:16" x14ac:dyDescent="0.3">
      <c r="A110" s="1">
        <v>208.08075975999799</v>
      </c>
      <c r="B110" s="1">
        <v>195.619369222133</v>
      </c>
      <c r="C110" s="2">
        <v>83</v>
      </c>
      <c r="D110" s="2">
        <v>209.55278316212636</v>
      </c>
      <c r="E110" s="2">
        <v>-0.3325890082253693</v>
      </c>
      <c r="F110">
        <f t="shared" si="1"/>
        <v>0.11061544839233477</v>
      </c>
      <c r="N110" s="2">
        <v>83</v>
      </c>
      <c r="O110" s="2">
        <v>211.23569914522437</v>
      </c>
      <c r="P110" s="2">
        <v>-1.0338232624123691</v>
      </c>
    </row>
    <row r="111" spans="1:16" x14ac:dyDescent="0.3">
      <c r="A111" s="1">
        <v>209.37912679676899</v>
      </c>
      <c r="B111" s="1">
        <v>195.62043745270199</v>
      </c>
      <c r="C111" s="2">
        <v>84</v>
      </c>
      <c r="D111" s="2">
        <v>209.55688317561814</v>
      </c>
      <c r="E111" s="2">
        <v>0.87441790431884669</v>
      </c>
      <c r="F111">
        <f t="shared" si="1"/>
        <v>0.76460667139336369</v>
      </c>
      <c r="N111" s="2">
        <v>84</v>
      </c>
      <c r="O111" s="2">
        <v>211.25117192290622</v>
      </c>
      <c r="P111" s="2">
        <v>0.66780128294476526</v>
      </c>
    </row>
    <row r="112" spans="1:16" x14ac:dyDescent="0.3">
      <c r="A112" s="1">
        <v>209.439668347375</v>
      </c>
      <c r="B112" s="1">
        <v>195.62444282880799</v>
      </c>
      <c r="C112" s="2">
        <v>85</v>
      </c>
      <c r="D112" s="2">
        <v>209.58260233932634</v>
      </c>
      <c r="E112" s="2">
        <v>0.4183861558086619</v>
      </c>
      <c r="F112">
        <f t="shared" si="1"/>
        <v>0.17504697537234992</v>
      </c>
      <c r="N112" s="2">
        <v>85</v>
      </c>
      <c r="O112" s="2">
        <v>211.31251106436258</v>
      </c>
      <c r="P112" s="2">
        <v>0.2432734303194195</v>
      </c>
    </row>
    <row r="113" spans="1:16" x14ac:dyDescent="0.3">
      <c r="A113" s="1">
        <v>209.595376859114</v>
      </c>
      <c r="B113" s="1">
        <v>195.641845061265</v>
      </c>
      <c r="C113" s="2">
        <v>86</v>
      </c>
      <c r="D113" s="2">
        <v>209.59344132193124</v>
      </c>
      <c r="E113" s="2">
        <v>0.56980193563677517</v>
      </c>
      <c r="F113">
        <f t="shared" si="1"/>
        <v>0.32467424585541566</v>
      </c>
      <c r="N113" s="2">
        <v>86</v>
      </c>
      <c r="O113" s="2">
        <v>211.49912693124716</v>
      </c>
      <c r="P113" s="2">
        <v>-0.18776733432017068</v>
      </c>
    </row>
    <row r="114" spans="1:16" x14ac:dyDescent="0.3">
      <c r="A114" s="1">
        <v>209.49745516089999</v>
      </c>
      <c r="B114" s="1">
        <v>195.64588400951999</v>
      </c>
      <c r="C114" s="2">
        <v>87</v>
      </c>
      <c r="D114" s="2">
        <v>209.60173976589053</v>
      </c>
      <c r="E114" s="2">
        <v>0.74515760604145953</v>
      </c>
      <c r="F114">
        <f t="shared" si="1"/>
        <v>0.55525985784143905</v>
      </c>
      <c r="N114" s="2">
        <v>87</v>
      </c>
      <c r="O114" s="2">
        <v>211.53338212402454</v>
      </c>
      <c r="P114" s="2">
        <v>-0.25849099896254302</v>
      </c>
    </row>
    <row r="115" spans="1:16" x14ac:dyDescent="0.3">
      <c r="A115" s="1">
        <v>208.712669353922</v>
      </c>
      <c r="B115" s="1">
        <v>195.649189286525</v>
      </c>
      <c r="C115" s="2">
        <v>88</v>
      </c>
      <c r="D115" s="2">
        <v>209.61028292506475</v>
      </c>
      <c r="E115" s="2">
        <v>-0.21025970642276093</v>
      </c>
      <c r="F115">
        <f t="shared" si="1"/>
        <v>4.4209144144985613E-2</v>
      </c>
      <c r="N115" s="2">
        <v>88</v>
      </c>
      <c r="O115" s="2">
        <v>211.54555486772392</v>
      </c>
      <c r="P115" s="2">
        <v>-0.77316431101692729</v>
      </c>
    </row>
    <row r="116" spans="1:16" x14ac:dyDescent="0.3">
      <c r="A116" s="1">
        <v>209.55030519802699</v>
      </c>
      <c r="B116" s="1">
        <v>195.65150104144001</v>
      </c>
      <c r="C116" s="2">
        <v>89</v>
      </c>
      <c r="D116" s="2">
        <v>209.61281596876736</v>
      </c>
      <c r="E116" s="2">
        <v>-0.65376889028337359</v>
      </c>
      <c r="F116">
        <f t="shared" si="1"/>
        <v>0.42741376190235381</v>
      </c>
      <c r="N116" s="2">
        <v>89</v>
      </c>
      <c r="O116" s="2">
        <v>211.58264765420017</v>
      </c>
      <c r="P116" s="2">
        <v>-7.4544922739164576E-2</v>
      </c>
    </row>
    <row r="117" spans="1:16" x14ac:dyDescent="0.3">
      <c r="A117" s="1">
        <v>209.80137944924601</v>
      </c>
      <c r="B117" s="1">
        <v>195.65154883808299</v>
      </c>
      <c r="C117" s="2">
        <v>90</v>
      </c>
      <c r="D117" s="2">
        <v>209.61773546413613</v>
      </c>
      <c r="E117" s="2">
        <v>0.12830499905285819</v>
      </c>
      <c r="F117">
        <f t="shared" si="1"/>
        <v>1.6462172781953943E-2</v>
      </c>
      <c r="N117" s="2">
        <v>90</v>
      </c>
      <c r="O117" s="2">
        <v>211.62580489382177</v>
      </c>
      <c r="P117" s="2">
        <v>4.1516762535223961E-2</v>
      </c>
    </row>
    <row r="118" spans="1:16" x14ac:dyDescent="0.3">
      <c r="A118" s="1">
        <v>209.91715114351601</v>
      </c>
      <c r="B118" s="1">
        <v>195.65200194770799</v>
      </c>
      <c r="C118" s="2">
        <v>91</v>
      </c>
      <c r="D118" s="2">
        <v>209.62113417052339</v>
      </c>
      <c r="E118" s="2">
        <v>5.9320817448622165E-2</v>
      </c>
      <c r="F118">
        <f t="shared" si="1"/>
        <v>3.5189593827727561E-3</v>
      </c>
      <c r="N118" s="2">
        <v>91</v>
      </c>
      <c r="O118" s="2">
        <v>211.63992717753385</v>
      </c>
      <c r="P118" s="2">
        <v>0.21061164996814341</v>
      </c>
    </row>
    <row r="119" spans="1:16" x14ac:dyDescent="0.3">
      <c r="A119" s="1">
        <v>210.031539776751</v>
      </c>
      <c r="B119" s="1">
        <v>195.65920665786001</v>
      </c>
      <c r="C119" s="2">
        <v>92</v>
      </c>
      <c r="D119" s="2">
        <v>209.65812839587647</v>
      </c>
      <c r="E119" s="2">
        <v>9.0431258971534589E-2</v>
      </c>
      <c r="F119">
        <f t="shared" si="1"/>
        <v>8.1778125991767547E-3</v>
      </c>
      <c r="N119" s="2">
        <v>92</v>
      </c>
      <c r="O119" s="2">
        <v>211.69236349801483</v>
      </c>
      <c r="P119" s="2">
        <v>-0.28899143115981474</v>
      </c>
    </row>
    <row r="120" spans="1:16" x14ac:dyDescent="0.3">
      <c r="A120" s="1">
        <v>210.06847085987701</v>
      </c>
      <c r="B120" s="1">
        <v>195.666550551212</v>
      </c>
      <c r="C120" s="2">
        <v>93</v>
      </c>
      <c r="D120" s="2">
        <v>209.67736845012385</v>
      </c>
      <c r="E120" s="2">
        <v>-0.19324164386384268</v>
      </c>
      <c r="F120">
        <f t="shared" si="1"/>
        <v>3.734233292320021E-2</v>
      </c>
      <c r="N120" s="2">
        <v>93</v>
      </c>
      <c r="O120" s="2">
        <v>211.70515863113545</v>
      </c>
      <c r="P120" s="2">
        <v>0.54958417489655176</v>
      </c>
    </row>
    <row r="121" spans="1:16" x14ac:dyDescent="0.3">
      <c r="A121" s="1">
        <v>210.60629299061</v>
      </c>
      <c r="B121" s="1">
        <v>195.67432060790901</v>
      </c>
      <c r="C121" s="2">
        <v>94</v>
      </c>
      <c r="D121" s="2">
        <v>209.67800531456317</v>
      </c>
      <c r="E121" s="2">
        <v>-5.9794411710157647E-2</v>
      </c>
      <c r="F121">
        <f t="shared" si="1"/>
        <v>3.5753716717638381E-3</v>
      </c>
      <c r="N121" s="2">
        <v>94</v>
      </c>
      <c r="O121" s="2">
        <v>211.80757688211506</v>
      </c>
      <c r="P121" s="2">
        <v>-0.67356207916304811</v>
      </c>
    </row>
    <row r="122" spans="1:16" x14ac:dyDescent="0.3">
      <c r="A122" s="1">
        <v>210.18112049981701</v>
      </c>
      <c r="B122" s="1">
        <v>195.68187993786501</v>
      </c>
      <c r="C122" s="2">
        <v>95</v>
      </c>
      <c r="D122" s="2">
        <v>209.68332791035709</v>
      </c>
      <c r="E122" s="2">
        <v>-0.94570022554108846</v>
      </c>
      <c r="F122">
        <f t="shared" si="1"/>
        <v>0.8943489165884656</v>
      </c>
      <c r="N122" s="2">
        <v>95</v>
      </c>
      <c r="O122" s="2">
        <v>211.88447779178645</v>
      </c>
      <c r="P122" s="2">
        <v>0.69218408552853816</v>
      </c>
    </row>
    <row r="123" spans="1:16" x14ac:dyDescent="0.3">
      <c r="A123" s="1">
        <v>209.12624955179999</v>
      </c>
      <c r="B123" s="1">
        <v>195.69991590354101</v>
      </c>
      <c r="C123" s="2">
        <v>96</v>
      </c>
      <c r="D123" s="2">
        <v>209.6890940298791</v>
      </c>
      <c r="E123" s="2">
        <v>-0.53604490576009312</v>
      </c>
      <c r="F123">
        <f t="shared" si="1"/>
        <v>0.28734414099134709</v>
      </c>
      <c r="N123" s="2">
        <v>96</v>
      </c>
      <c r="O123" s="2">
        <v>211.9292312991991</v>
      </c>
      <c r="P123" s="2">
        <v>-0.10197342946111121</v>
      </c>
    </row>
    <row r="124" spans="1:16" x14ac:dyDescent="0.3">
      <c r="A124" s="1">
        <v>209.21472875331401</v>
      </c>
      <c r="B124" s="1">
        <v>195.71021750660501</v>
      </c>
      <c r="C124" s="2">
        <v>97</v>
      </c>
      <c r="D124" s="2">
        <v>209.69322494529698</v>
      </c>
      <c r="E124" s="2">
        <v>0.10681406245802805</v>
      </c>
      <c r="F124">
        <f t="shared" si="1"/>
        <v>1.1409243938787516E-2</v>
      </c>
      <c r="N124" s="2">
        <v>97</v>
      </c>
      <c r="O124" s="2">
        <v>211.94675372953898</v>
      </c>
      <c r="P124" s="2">
        <v>0.42711119004900411</v>
      </c>
    </row>
    <row r="125" spans="1:16" x14ac:dyDescent="0.3">
      <c r="A125" s="1">
        <v>209.41164251359601</v>
      </c>
      <c r="B125" s="1">
        <v>195.71652272757601</v>
      </c>
      <c r="C125" s="2">
        <v>98</v>
      </c>
      <c r="D125" s="2">
        <v>209.69786537042563</v>
      </c>
      <c r="E125" s="2">
        <v>-0.22709401997462919</v>
      </c>
      <c r="F125">
        <f t="shared" si="1"/>
        <v>5.1571693908237279E-2</v>
      </c>
      <c r="N125" s="2">
        <v>98</v>
      </c>
      <c r="O125" s="2">
        <v>212.15238445679813</v>
      </c>
      <c r="P125" s="2">
        <v>-0.29622580090213546</v>
      </c>
    </row>
    <row r="126" spans="1:16" x14ac:dyDescent="0.3">
      <c r="A126" s="1">
        <v>209.97985996296001</v>
      </c>
      <c r="B126" s="1">
        <v>195.716887431835</v>
      </c>
      <c r="C126" s="2">
        <v>99</v>
      </c>
      <c r="D126" s="2">
        <v>209.70732769960733</v>
      </c>
      <c r="E126" s="2">
        <v>0.21739873857967495</v>
      </c>
      <c r="F126">
        <f t="shared" si="1"/>
        <v>4.7262211536033855E-2</v>
      </c>
      <c r="N126" s="2">
        <v>99</v>
      </c>
      <c r="O126" s="2">
        <v>212.22288055739656</v>
      </c>
      <c r="P126" s="2">
        <v>-0.51776180355457768</v>
      </c>
    </row>
    <row r="127" spans="1:16" ht="15" thickBot="1" x14ac:dyDescent="0.35">
      <c r="A127" s="1">
        <v>210.06217747981501</v>
      </c>
      <c r="B127" s="1">
        <v>195.72308576046299</v>
      </c>
      <c r="C127" s="3">
        <v>100</v>
      </c>
      <c r="D127" s="3">
        <v>209.71925363835163</v>
      </c>
      <c r="E127" s="3">
        <v>0.84807820442037496</v>
      </c>
      <c r="F127">
        <f t="shared" si="1"/>
        <v>0.7192366408128873</v>
      </c>
      <c r="N127" s="2">
        <v>100</v>
      </c>
      <c r="O127" s="2">
        <v>212.3445589822168</v>
      </c>
      <c r="P127" s="2">
        <v>2.0311512471232049</v>
      </c>
    </row>
    <row r="128" spans="1:16" ht="15" thickBot="1" x14ac:dyDescent="0.35">
      <c r="A128" s="1">
        <v>209.876220836199</v>
      </c>
      <c r="B128" s="1">
        <v>195.72361973750401</v>
      </c>
      <c r="C128" s="1"/>
      <c r="D128" s="1"/>
      <c r="N128" s="3">
        <v>101</v>
      </c>
      <c r="O128" s="3">
        <v>212.430535096179</v>
      </c>
      <c r="P128" s="3">
        <v>-0.35987485819399012</v>
      </c>
    </row>
    <row r="129" spans="1:4" x14ac:dyDescent="0.3">
      <c r="A129" s="1">
        <v>210.41767215775201</v>
      </c>
      <c r="B129" s="1">
        <v>195.72536760752001</v>
      </c>
      <c r="C129" s="1"/>
      <c r="D129" s="1"/>
    </row>
    <row r="130" spans="1:4" x14ac:dyDescent="0.3">
      <c r="A130" s="1">
        <v>209.37639473936699</v>
      </c>
      <c r="B130" s="1">
        <v>195.72737425039</v>
      </c>
      <c r="C130" s="1"/>
      <c r="D130" s="1"/>
    </row>
    <row r="131" spans="1:4" x14ac:dyDescent="0.3">
      <c r="A131" s="1">
        <v>209.77456072099099</v>
      </c>
      <c r="B131" s="1">
        <v>195.730606461343</v>
      </c>
      <c r="C131" s="1"/>
      <c r="D131" s="1"/>
    </row>
    <row r="132" spans="1:4" x14ac:dyDescent="0.3">
      <c r="A132" s="1">
        <v>210.070682031736</v>
      </c>
      <c r="B132" s="1">
        <v>195.733328771765</v>
      </c>
      <c r="C132" s="1"/>
      <c r="D132" s="1"/>
    </row>
    <row r="133" spans="1:4" x14ac:dyDescent="0.3">
      <c r="A133" s="1">
        <v>210.121451434101</v>
      </c>
      <c r="B133" s="1">
        <v>195.74076194766999</v>
      </c>
      <c r="C133" s="1"/>
      <c r="D133" s="1"/>
    </row>
    <row r="134" spans="1:4" x14ac:dyDescent="0.3">
      <c r="A134" s="1">
        <v>210.112180298391</v>
      </c>
      <c r="B134" s="1">
        <v>195.74840296841501</v>
      </c>
      <c r="C134" s="1"/>
      <c r="D134" s="1"/>
    </row>
    <row r="135" spans="1:4" x14ac:dyDescent="0.3">
      <c r="A135" s="1">
        <v>210.23746726328099</v>
      </c>
      <c r="B135" s="1">
        <v>195.74844141557301</v>
      </c>
      <c r="C135" s="1"/>
      <c r="D135" s="1"/>
    </row>
    <row r="136" spans="1:4" x14ac:dyDescent="0.3">
      <c r="A136" s="1">
        <v>210.00835605391001</v>
      </c>
      <c r="B136" s="1">
        <v>195.76251868633901</v>
      </c>
      <c r="C136" s="1"/>
      <c r="D136" s="1"/>
    </row>
    <row r="137" spans="1:4" x14ac:dyDescent="0.3">
      <c r="A137" s="1">
        <v>210.15055532913399</v>
      </c>
      <c r="B137" s="1">
        <v>195.765773236489</v>
      </c>
      <c r="C137" s="1"/>
      <c r="D137" s="1"/>
    </row>
    <row r="138" spans="1:4" x14ac:dyDescent="0.3">
      <c r="A138" s="1">
        <v>210.248655563337</v>
      </c>
      <c r="B138" s="1">
        <v>195.80173085627601</v>
      </c>
      <c r="C138" s="1"/>
      <c r="D138" s="1"/>
    </row>
    <row r="139" spans="1:4" x14ac:dyDescent="0.3">
      <c r="A139" s="1">
        <v>209.90085306571601</v>
      </c>
      <c r="B139" s="1">
        <v>195.82415214023601</v>
      </c>
      <c r="C139" s="1"/>
      <c r="D139" s="1"/>
    </row>
    <row r="140" spans="1:4" x14ac:dyDescent="0.3">
      <c r="A140" s="1">
        <v>210.175939187811</v>
      </c>
      <c r="B140" s="1">
        <v>195.82540202668301</v>
      </c>
      <c r="C140" s="1"/>
      <c r="D140" s="1"/>
    </row>
    <row r="141" spans="1:4" x14ac:dyDescent="0.3">
      <c r="A141" s="1">
        <v>210.21362637199499</v>
      </c>
      <c r="B141" s="1">
        <v>195.831939500701</v>
      </c>
      <c r="C141" s="1"/>
      <c r="D141" s="1"/>
    </row>
    <row r="142" spans="1:4" x14ac:dyDescent="0.3">
      <c r="A142" s="1">
        <v>210.840018740614</v>
      </c>
      <c r="B142" s="1">
        <v>195.83267929866301</v>
      </c>
      <c r="C142" s="1"/>
      <c r="D142" s="1"/>
    </row>
    <row r="143" spans="1:4" x14ac:dyDescent="0.3">
      <c r="A143" s="1">
        <v>209.878787865052</v>
      </c>
      <c r="B143" s="1">
        <v>195.83775204607699</v>
      </c>
      <c r="C143" s="1"/>
      <c r="D143" s="1"/>
    </row>
    <row r="144" spans="1:4" x14ac:dyDescent="0.3">
      <c r="A144" s="1">
        <v>209.305151663918</v>
      </c>
      <c r="B144" s="1">
        <v>195.839621476606</v>
      </c>
      <c r="C144" s="1"/>
      <c r="D144" s="1"/>
    </row>
    <row r="145" spans="1:4" x14ac:dyDescent="0.3">
      <c r="A145" s="1">
        <v>209.240182235486</v>
      </c>
      <c r="B145" s="1">
        <v>195.83985668019699</v>
      </c>
      <c r="C145" s="1"/>
      <c r="D145" s="1"/>
    </row>
    <row r="146" spans="1:4" x14ac:dyDescent="0.3">
      <c r="A146" s="1">
        <v>209.380402359752</v>
      </c>
      <c r="B146" s="1">
        <v>195.88307840959101</v>
      </c>
      <c r="C146" s="1"/>
      <c r="D146" s="1"/>
    </row>
    <row r="147" spans="1:4" x14ac:dyDescent="0.3">
      <c r="A147" s="1">
        <v>210.54366635772701</v>
      </c>
      <c r="B147" s="1">
        <v>195.906580715899</v>
      </c>
      <c r="C147" s="1"/>
      <c r="D147" s="1"/>
    </row>
    <row r="148" spans="1:4" x14ac:dyDescent="0.3">
      <c r="A148" s="1">
        <v>209.304197082071</v>
      </c>
      <c r="B148" s="1">
        <v>195.915776796377</v>
      </c>
      <c r="C148" s="1"/>
      <c r="D148" s="1"/>
    </row>
    <row r="149" spans="1:4" x14ac:dyDescent="0.3">
      <c r="A149" s="1">
        <v>209.699536180146</v>
      </c>
      <c r="B149" s="1">
        <v>195.93914253405899</v>
      </c>
      <c r="C149" s="1"/>
      <c r="D149" s="1"/>
    </row>
    <row r="150" spans="1:4" x14ac:dyDescent="0.3">
      <c r="A150" s="1">
        <v>211.05053335398</v>
      </c>
      <c r="B150" s="1">
        <v>195.95016259469</v>
      </c>
      <c r="C150" s="1"/>
      <c r="D150" s="1"/>
    </row>
    <row r="151" spans="1:4" x14ac:dyDescent="0.3">
      <c r="A151" s="1">
        <v>211.065252526427</v>
      </c>
      <c r="B151" s="1">
        <v>195.95139826066699</v>
      </c>
      <c r="C151" s="1"/>
      <c r="D151" s="1"/>
    </row>
    <row r="152" spans="1:4" x14ac:dyDescent="0.3">
      <c r="A152" s="1">
        <v>209.89223326290201</v>
      </c>
      <c r="B152" s="1">
        <v>195.95464039041099</v>
      </c>
      <c r="C152" s="1"/>
      <c r="D152" s="1"/>
    </row>
    <row r="153" spans="1:4" x14ac:dyDescent="0.3">
      <c r="A153" s="1">
        <v>209.88677269819101</v>
      </c>
      <c r="B153" s="1">
        <v>195.96737450120199</v>
      </c>
      <c r="C153" s="1"/>
      <c r="D153" s="1"/>
    </row>
    <row r="154" spans="1:4" x14ac:dyDescent="0.3">
      <c r="A154" s="1">
        <v>209.27229380354001</v>
      </c>
      <c r="B154" s="1">
        <v>195.968941038694</v>
      </c>
      <c r="C154" s="1"/>
      <c r="D154" s="1"/>
    </row>
    <row r="155" spans="1:4" x14ac:dyDescent="0.3">
      <c r="A155" s="1">
        <v>209.02958304008001</v>
      </c>
      <c r="B155" s="1">
        <v>195.97592848381899</v>
      </c>
      <c r="C155" s="1"/>
      <c r="D155" s="1"/>
    </row>
    <row r="156" spans="1:4" x14ac:dyDescent="0.3">
      <c r="A156" s="1">
        <v>210.41304877932001</v>
      </c>
      <c r="B156" s="1">
        <v>195.97722485588599</v>
      </c>
      <c r="C156" s="1"/>
      <c r="D156" s="1"/>
    </row>
    <row r="157" spans="1:4" x14ac:dyDescent="0.3">
      <c r="A157" s="1">
        <v>210.745155483292</v>
      </c>
      <c r="B157" s="1">
        <v>195.98880334878899</v>
      </c>
      <c r="C157" s="1"/>
      <c r="D157" s="1"/>
    </row>
    <row r="158" spans="1:4" x14ac:dyDescent="0.3">
      <c r="A158" s="1">
        <v>208.76122909373001</v>
      </c>
      <c r="B158" s="1">
        <v>195.99639945156301</v>
      </c>
      <c r="C158" s="1"/>
      <c r="D158" s="1"/>
    </row>
    <row r="159" spans="1:4" x14ac:dyDescent="0.3">
      <c r="A159" s="1">
        <v>210.31029395199999</v>
      </c>
      <c r="B159" s="1">
        <v>196.00715364043799</v>
      </c>
      <c r="C159" s="1"/>
      <c r="D159" s="1"/>
    </row>
    <row r="160" spans="1:4" x14ac:dyDescent="0.3">
      <c r="A160" s="1">
        <v>209.95562675494301</v>
      </c>
      <c r="B160" s="1">
        <v>196.01181470442</v>
      </c>
      <c r="C160" s="1"/>
      <c r="D160" s="1"/>
    </row>
    <row r="161" spans="1:4" x14ac:dyDescent="0.3">
      <c r="A161" s="1">
        <v>211.04878713999199</v>
      </c>
      <c r="B161" s="1">
        <v>196.01707137170999</v>
      </c>
      <c r="C161" s="1"/>
      <c r="D161" s="1"/>
    </row>
    <row r="162" spans="1:4" x14ac:dyDescent="0.3">
      <c r="A162" s="1">
        <v>209.74698786316</v>
      </c>
      <c r="B162" s="1">
        <v>196.019556265002</v>
      </c>
      <c r="C162" s="1"/>
      <c r="D162" s="1"/>
    </row>
    <row r="163" spans="1:4" x14ac:dyDescent="0.3">
      <c r="A163" s="1">
        <v>211.00324761417801</v>
      </c>
      <c r="B163" s="1">
        <v>196.02409066739901</v>
      </c>
      <c r="C163" s="1"/>
      <c r="D163" s="1"/>
    </row>
    <row r="164" spans="1:4" x14ac:dyDescent="0.3">
      <c r="A164" s="1">
        <v>210.37974525219599</v>
      </c>
      <c r="B164" s="1">
        <v>196.02565238292399</v>
      </c>
      <c r="C164" s="1"/>
      <c r="D164" s="1"/>
    </row>
    <row r="165" spans="1:4" x14ac:dyDescent="0.3">
      <c r="A165" s="1">
        <v>210.38952027412401</v>
      </c>
      <c r="B165" s="1">
        <v>196.03741133158499</v>
      </c>
      <c r="C165" s="1"/>
      <c r="D165" s="1"/>
    </row>
    <row r="166" spans="1:4" x14ac:dyDescent="0.3">
      <c r="A166" s="1">
        <v>210.19174347320799</v>
      </c>
      <c r="B166" s="1">
        <v>196.04642605148501</v>
      </c>
      <c r="C166" s="1"/>
      <c r="D166" s="1"/>
    </row>
    <row r="167" spans="1:4" x14ac:dyDescent="0.3">
      <c r="A167" s="1">
        <v>209.728427221934</v>
      </c>
      <c r="B167" s="1">
        <v>196.047488440845</v>
      </c>
      <c r="C167" s="1"/>
      <c r="D167" s="1"/>
    </row>
    <row r="168" spans="1:4" x14ac:dyDescent="0.3">
      <c r="A168" s="1">
        <v>210.77513317720701</v>
      </c>
      <c r="B168" s="1">
        <v>196.062463227845</v>
      </c>
      <c r="C168" s="1"/>
      <c r="D168" s="1"/>
    </row>
    <row r="169" spans="1:4" x14ac:dyDescent="0.3">
      <c r="A169" s="1">
        <v>209.372498955971</v>
      </c>
      <c r="B169" s="1">
        <v>196.10010072941699</v>
      </c>
      <c r="C169" s="1"/>
      <c r="D169" s="1"/>
    </row>
    <row r="170" spans="1:4" x14ac:dyDescent="0.3">
      <c r="A170" s="1">
        <v>209.373549859414</v>
      </c>
      <c r="B170" s="1">
        <v>196.10900963706101</v>
      </c>
      <c r="C170" s="1"/>
      <c r="D170" s="1"/>
    </row>
    <row r="171" spans="1:4" x14ac:dyDescent="0.3">
      <c r="A171" s="1">
        <v>209.5437530115</v>
      </c>
      <c r="B171" s="1">
        <v>196.11030270032899</v>
      </c>
      <c r="C171" s="1"/>
      <c r="D171" s="1"/>
    </row>
    <row r="172" spans="1:4" x14ac:dyDescent="0.3">
      <c r="A172" s="1">
        <v>209.549578521771</v>
      </c>
      <c r="B172" s="1">
        <v>196.11072122405201</v>
      </c>
      <c r="C172" s="1"/>
      <c r="D172" s="1"/>
    </row>
    <row r="173" spans="1:4" x14ac:dyDescent="0.3">
      <c r="A173" s="1">
        <v>210.018054169039</v>
      </c>
      <c r="B173" s="1">
        <v>196.113898190236</v>
      </c>
      <c r="C173" s="1"/>
      <c r="D173" s="1"/>
    </row>
    <row r="174" spans="1:4" x14ac:dyDescent="0.3">
      <c r="A174" s="1">
        <v>210.55667784110199</v>
      </c>
      <c r="B174" s="1">
        <v>196.12394814370501</v>
      </c>
      <c r="C174" s="1"/>
      <c r="D174" s="1"/>
    </row>
    <row r="175" spans="1:4" x14ac:dyDescent="0.3">
      <c r="A175" s="1">
        <v>209.862253760762</v>
      </c>
      <c r="B175" s="1">
        <v>196.12730390498299</v>
      </c>
      <c r="C175" s="1"/>
      <c r="D175" s="1"/>
    </row>
    <row r="176" spans="1:4" x14ac:dyDescent="0.3">
      <c r="A176" s="1">
        <v>209.900923198442</v>
      </c>
      <c r="B176" s="1">
        <v>196.135654212171</v>
      </c>
      <c r="C176" s="1"/>
      <c r="D176" s="1"/>
    </row>
    <row r="177" spans="1:4" x14ac:dyDescent="0.3">
      <c r="A177" s="1">
        <v>210.11355573081201</v>
      </c>
      <c r="B177" s="1">
        <v>196.165285605625</v>
      </c>
      <c r="C177" s="1"/>
      <c r="D177" s="1"/>
    </row>
    <row r="178" spans="1:4" x14ac:dyDescent="0.3">
      <c r="A178" s="1">
        <v>210.50189973888101</v>
      </c>
      <c r="B178" s="1">
        <v>196.176457421691</v>
      </c>
      <c r="C178" s="1"/>
      <c r="D178" s="1"/>
    </row>
    <row r="179" spans="1:4" x14ac:dyDescent="0.3">
      <c r="A179" s="1">
        <v>210.45859766252599</v>
      </c>
      <c r="B179" s="1">
        <v>196.19221507971599</v>
      </c>
      <c r="C179" s="1"/>
      <c r="D179" s="1"/>
    </row>
    <row r="180" spans="1:4" x14ac:dyDescent="0.3">
      <c r="A180" s="1">
        <v>209.79437295946801</v>
      </c>
      <c r="B180" s="1">
        <v>196.192460644497</v>
      </c>
      <c r="C180" s="1"/>
      <c r="D180" s="1"/>
    </row>
    <row r="181" spans="1:4" x14ac:dyDescent="0.3">
      <c r="A181" s="1">
        <v>210.290745458521</v>
      </c>
      <c r="B181" s="1">
        <v>196.19247466584599</v>
      </c>
      <c r="C181" s="1"/>
      <c r="D181" s="1"/>
    </row>
    <row r="182" spans="1:4" x14ac:dyDescent="0.3">
      <c r="A182" s="1">
        <v>210.14906836863699</v>
      </c>
      <c r="B182" s="1">
        <v>196.19985663676701</v>
      </c>
      <c r="C182" s="1"/>
      <c r="D182" s="1"/>
    </row>
    <row r="183" spans="1:4" x14ac:dyDescent="0.3">
      <c r="A183" s="1">
        <v>211.314506558825</v>
      </c>
      <c r="B183" s="1">
        <v>196.21137267976101</v>
      </c>
      <c r="C183" s="1"/>
      <c r="D183" s="1"/>
    </row>
    <row r="184" spans="1:4" x14ac:dyDescent="0.3">
      <c r="A184" s="1">
        <v>209.85329092078501</v>
      </c>
      <c r="B184" s="1">
        <v>196.21138080963999</v>
      </c>
      <c r="C184" s="1"/>
      <c r="D184" s="1"/>
    </row>
    <row r="185" spans="1:4" x14ac:dyDescent="0.3">
      <c r="A185" s="1">
        <v>211.071179415659</v>
      </c>
      <c r="B185" s="1">
        <v>196.227264305044</v>
      </c>
      <c r="C185" s="1"/>
      <c r="D185" s="1"/>
    </row>
    <row r="186" spans="1:4" x14ac:dyDescent="0.3">
      <c r="A186" s="1">
        <v>210.853742646401</v>
      </c>
      <c r="B186" s="1">
        <v>196.23787523159501</v>
      </c>
      <c r="C186" s="1"/>
      <c r="D186" s="1"/>
    </row>
    <row r="187" spans="1:4" x14ac:dyDescent="0.3">
      <c r="A187" s="1">
        <v>210.436263790868</v>
      </c>
      <c r="B187" s="1">
        <v>196.241685164438</v>
      </c>
      <c r="C187" s="1"/>
      <c r="D187" s="1"/>
    </row>
    <row r="188" spans="1:4" x14ac:dyDescent="0.3">
      <c r="A188" s="1">
        <v>210.15927478888199</v>
      </c>
      <c r="B188" s="1">
        <v>196.25396989003599</v>
      </c>
      <c r="C188" s="1"/>
      <c r="D188" s="1"/>
    </row>
    <row r="189" spans="1:4" x14ac:dyDescent="0.3">
      <c r="A189" s="1">
        <v>211.494905547662</v>
      </c>
      <c r="B189" s="1">
        <v>196.259090525669</v>
      </c>
      <c r="C189" s="1"/>
      <c r="D189" s="1"/>
    </row>
    <row r="190" spans="1:4" x14ac:dyDescent="0.3">
      <c r="A190" s="1">
        <v>211.30543915704999</v>
      </c>
      <c r="B190" s="1">
        <v>196.28185091580701</v>
      </c>
      <c r="C190" s="1"/>
      <c r="D190" s="1"/>
    </row>
    <row r="191" spans="1:4" x14ac:dyDescent="0.3">
      <c r="A191" s="1">
        <v>210.80090256254101</v>
      </c>
      <c r="B191" s="1">
        <v>196.29217171185201</v>
      </c>
      <c r="C191" s="1"/>
      <c r="D191" s="1"/>
    </row>
    <row r="192" spans="1:4" x14ac:dyDescent="0.3">
      <c r="A192" s="1">
        <v>209.900018455062</v>
      </c>
      <c r="B192" s="1">
        <v>196.29978947736799</v>
      </c>
      <c r="C192" s="1"/>
      <c r="D192" s="1"/>
    </row>
    <row r="193" spans="1:4" x14ac:dyDescent="0.3">
      <c r="A193" s="1">
        <v>209.973250843904</v>
      </c>
      <c r="B193" s="1">
        <v>196.305676121343</v>
      </c>
      <c r="C193" s="1"/>
      <c r="D193" s="1"/>
    </row>
    <row r="194" spans="1:4" x14ac:dyDescent="0.3">
      <c r="A194" s="1">
        <v>209.58937592573699</v>
      </c>
      <c r="B194" s="1">
        <v>196.30600981462101</v>
      </c>
      <c r="C194" s="1"/>
      <c r="D194" s="1"/>
    </row>
    <row r="195" spans="1:4" x14ac:dyDescent="0.3">
      <c r="A195" s="1">
        <v>209.30414634458199</v>
      </c>
      <c r="B195" s="1">
        <v>196.307015630178</v>
      </c>
      <c r="C195" s="1"/>
      <c r="D195" s="1"/>
    </row>
    <row r="196" spans="1:4" x14ac:dyDescent="0.3">
      <c r="A196" s="1">
        <v>210.90869520850799</v>
      </c>
      <c r="B196" s="1">
        <v>196.308615641079</v>
      </c>
      <c r="C196" s="1"/>
      <c r="D196" s="1"/>
    </row>
    <row r="197" spans="1:4" x14ac:dyDescent="0.3">
      <c r="A197" s="1">
        <v>209.538734381296</v>
      </c>
      <c r="B197" s="1">
        <v>196.321960936788</v>
      </c>
      <c r="C197" s="1"/>
      <c r="D197" s="1"/>
    </row>
    <row r="198" spans="1:4" x14ac:dyDescent="0.3">
      <c r="A198" s="1">
        <v>209.76116404042901</v>
      </c>
      <c r="B198" s="1">
        <v>196.33277157473</v>
      </c>
      <c r="C198" s="1"/>
      <c r="D198" s="1"/>
    </row>
    <row r="199" spans="1:4" x14ac:dyDescent="0.3">
      <c r="A199" s="1">
        <v>210.874003348082</v>
      </c>
      <c r="B199" s="1">
        <v>196.350156976916</v>
      </c>
      <c r="C199" s="1"/>
      <c r="D199" s="1"/>
    </row>
    <row r="200" spans="1:4" x14ac:dyDescent="0.3">
      <c r="A200" s="1">
        <v>210.75227012287399</v>
      </c>
      <c r="B200" s="1">
        <v>196.35203733396699</v>
      </c>
      <c r="C200" s="1"/>
      <c r="D200" s="1"/>
    </row>
    <row r="201" spans="1:4" x14ac:dyDescent="0.3">
      <c r="A201" s="1">
        <v>209.707869110145</v>
      </c>
      <c r="B201" s="1">
        <v>196.35225349765801</v>
      </c>
      <c r="C201" s="1"/>
      <c r="D201" s="1"/>
    </row>
    <row r="202" spans="1:4" x14ac:dyDescent="0.3">
      <c r="A202" s="1">
        <v>210.35673557658501</v>
      </c>
      <c r="B202" s="1">
        <v>196.35609606884199</v>
      </c>
      <c r="C202" s="1"/>
      <c r="D202" s="1"/>
    </row>
    <row r="203" spans="1:4" x14ac:dyDescent="0.3">
      <c r="A203" s="1">
        <v>209.65248761096001</v>
      </c>
      <c r="B203" s="1">
        <v>196.362096488079</v>
      </c>
      <c r="C203" s="1"/>
      <c r="D203" s="1"/>
    </row>
    <row r="204" spans="1:4" x14ac:dyDescent="0.3">
      <c r="A204" s="1">
        <v>211.318403971739</v>
      </c>
      <c r="B204" s="1">
        <v>196.372020671619</v>
      </c>
      <c r="C204" s="1"/>
      <c r="D204" s="1"/>
    </row>
    <row r="205" spans="1:4" x14ac:dyDescent="0.3">
      <c r="A205" s="1">
        <v>210.58874451814501</v>
      </c>
      <c r="B205" s="1">
        <v>196.388939359765</v>
      </c>
      <c r="C205" s="1"/>
      <c r="D205" s="1"/>
    </row>
    <row r="206" spans="1:4" x14ac:dyDescent="0.3">
      <c r="A206" s="1">
        <v>211.447684248413</v>
      </c>
      <c r="B206" s="1">
        <v>196.38964388635799</v>
      </c>
      <c r="C206" s="1"/>
      <c r="D206" s="1"/>
    </row>
    <row r="207" spans="1:4" x14ac:dyDescent="0.3">
      <c r="A207" s="1">
        <v>210.827357214404</v>
      </c>
      <c r="B207" s="1">
        <v>196.38994390851599</v>
      </c>
      <c r="C207" s="1"/>
      <c r="D207" s="1"/>
    </row>
    <row r="208" spans="1:4" x14ac:dyDescent="0.3">
      <c r="A208" s="1">
        <v>210.138919985097</v>
      </c>
      <c r="B208" s="1">
        <v>196.41490308835901</v>
      </c>
      <c r="C208" s="1"/>
      <c r="D208" s="1"/>
    </row>
    <row r="209" spans="1:4" x14ac:dyDescent="0.3">
      <c r="A209" s="1">
        <v>210.502969293951</v>
      </c>
      <c r="B209" s="1">
        <v>196.41634132703501</v>
      </c>
      <c r="C209" s="1"/>
      <c r="D209" s="1"/>
    </row>
    <row r="210" spans="1:4" x14ac:dyDescent="0.3">
      <c r="A210" s="1">
        <v>209.95831664696101</v>
      </c>
      <c r="B210" s="1">
        <v>196.43259481647399</v>
      </c>
      <c r="C210" s="1"/>
      <c r="D210" s="1"/>
    </row>
    <row r="211" spans="1:4" x14ac:dyDescent="0.3">
      <c r="A211" s="1">
        <v>209.90587735038699</v>
      </c>
      <c r="B211" s="1">
        <v>196.435179054016</v>
      </c>
      <c r="C211" s="1"/>
      <c r="D211" s="1"/>
    </row>
    <row r="212" spans="1:4" x14ac:dyDescent="0.3">
      <c r="A212" s="1">
        <v>210.559300144601</v>
      </c>
      <c r="B212" s="1">
        <v>196.43818398947701</v>
      </c>
      <c r="C212" s="1"/>
      <c r="D212" s="1"/>
    </row>
    <row r="213" spans="1:4" x14ac:dyDescent="0.3">
      <c r="A213" s="1">
        <v>210.24056232094699</v>
      </c>
      <c r="B213" s="1">
        <v>196.439221799069</v>
      </c>
      <c r="C213" s="1"/>
      <c r="D213" s="1"/>
    </row>
    <row r="214" spans="1:4" x14ac:dyDescent="0.3">
      <c r="A214" s="1">
        <v>210.492884203541</v>
      </c>
      <c r="B214" s="1">
        <v>196.445377748921</v>
      </c>
      <c r="C214" s="1"/>
      <c r="D214" s="1"/>
    </row>
    <row r="215" spans="1:4" x14ac:dyDescent="0.3">
      <c r="A215" s="1">
        <v>210.75606188259599</v>
      </c>
      <c r="B215" s="1">
        <v>196.45805103434299</v>
      </c>
      <c r="C215" s="1"/>
      <c r="D215" s="1"/>
    </row>
    <row r="216" spans="1:4" x14ac:dyDescent="0.3">
      <c r="A216" s="1">
        <v>211.03238640758499</v>
      </c>
      <c r="B216" s="1">
        <v>196.459772913705</v>
      </c>
      <c r="C216" s="1"/>
      <c r="D216" s="1"/>
    </row>
    <row r="217" spans="1:4" x14ac:dyDescent="0.3">
      <c r="A217" s="1">
        <v>210.76170059772599</v>
      </c>
      <c r="B217" s="1">
        <v>196.467115200477</v>
      </c>
      <c r="C217" s="1"/>
      <c r="D217" s="1"/>
    </row>
    <row r="218" spans="1:4" x14ac:dyDescent="0.3">
      <c r="A218" s="1">
        <v>210.98703127671499</v>
      </c>
      <c r="B218" s="1">
        <v>196.50803595767599</v>
      </c>
      <c r="C218" s="1"/>
      <c r="D218" s="1"/>
    </row>
    <row r="219" spans="1:4" x14ac:dyDescent="0.3">
      <c r="A219" s="1">
        <v>209.67576434232501</v>
      </c>
      <c r="B219" s="1">
        <v>196.512161680189</v>
      </c>
      <c r="C219" s="1"/>
      <c r="D219" s="1"/>
    </row>
    <row r="220" spans="1:4" x14ac:dyDescent="0.3">
      <c r="A220" s="1">
        <v>210.844948367299</v>
      </c>
      <c r="B220" s="1">
        <v>196.513399538876</v>
      </c>
      <c r="C220" s="1"/>
      <c r="D220" s="1"/>
    </row>
    <row r="221" spans="1:4" x14ac:dyDescent="0.3">
      <c r="A221" s="1">
        <v>209.890605880088</v>
      </c>
      <c r="B221" s="1">
        <v>196.514414337608</v>
      </c>
      <c r="C221" s="1"/>
      <c r="D221" s="1"/>
    </row>
    <row r="222" spans="1:4" x14ac:dyDescent="0.3">
      <c r="A222" s="1">
        <v>210.98396953383499</v>
      </c>
      <c r="B222" s="1">
        <v>196.53643524108</v>
      </c>
      <c r="C222" s="1"/>
      <c r="D222" s="1"/>
    </row>
    <row r="223" spans="1:4" x14ac:dyDescent="0.3">
      <c r="A223" s="1">
        <v>210.305576009524</v>
      </c>
      <c r="B223" s="1">
        <v>196.55147505263599</v>
      </c>
      <c r="C223" s="1"/>
      <c r="D223" s="1"/>
    </row>
    <row r="224" spans="1:4" x14ac:dyDescent="0.3">
      <c r="A224" s="1">
        <v>210.52431750151999</v>
      </c>
      <c r="B224" s="1">
        <v>196.564771195194</v>
      </c>
      <c r="C224" s="1"/>
      <c r="D224" s="1"/>
    </row>
    <row r="225" spans="1:4" x14ac:dyDescent="0.3">
      <c r="A225" s="1">
        <v>210.23080409060901</v>
      </c>
      <c r="B225" s="1">
        <v>196.58007312641899</v>
      </c>
      <c r="C225" s="1"/>
      <c r="D225" s="1"/>
    </row>
    <row r="226" spans="1:4" x14ac:dyDescent="0.3">
      <c r="A226" s="1">
        <v>210.662790962732</v>
      </c>
      <c r="B226" s="1">
        <v>196.58896671474301</v>
      </c>
      <c r="C226" s="1"/>
      <c r="D226" s="1"/>
    </row>
    <row r="227" spans="1:4" x14ac:dyDescent="0.3">
      <c r="A227" s="1">
        <v>210.49425685653799</v>
      </c>
      <c r="B227" s="1">
        <v>196.598010644471</v>
      </c>
      <c r="C227" s="1"/>
      <c r="D227" s="1"/>
    </row>
    <row r="228" spans="1:4" x14ac:dyDescent="0.3">
      <c r="A228" s="1">
        <v>211.47966983622601</v>
      </c>
      <c r="B228" s="1">
        <v>196.60442281190899</v>
      </c>
      <c r="C228" s="1"/>
      <c r="D228" s="1"/>
    </row>
    <row r="229" spans="1:4" x14ac:dyDescent="0.3">
      <c r="A229" s="1">
        <v>209.509375791857</v>
      </c>
      <c r="B229" s="1">
        <v>196.63566107165201</v>
      </c>
      <c r="C229" s="1"/>
      <c r="D229" s="1"/>
    </row>
    <row r="230" spans="1:4" x14ac:dyDescent="0.3">
      <c r="A230" s="1">
        <v>210.82474141036599</v>
      </c>
      <c r="B230" s="1">
        <v>196.64157570636399</v>
      </c>
      <c r="C230" s="1"/>
      <c r="D230" s="1"/>
    </row>
    <row r="231" spans="1:4" x14ac:dyDescent="0.3">
      <c r="A231" s="1">
        <v>211.56853075491901</v>
      </c>
      <c r="B231" s="1">
        <v>196.67218179511701</v>
      </c>
      <c r="C231" s="1"/>
      <c r="D231" s="1"/>
    </row>
    <row r="232" spans="1:4" x14ac:dyDescent="0.3">
      <c r="A232" s="1">
        <v>209.93727685686</v>
      </c>
      <c r="B232" s="1">
        <v>196.685051272198</v>
      </c>
      <c r="C232" s="1"/>
      <c r="D232" s="1"/>
    </row>
    <row r="233" spans="1:4" x14ac:dyDescent="0.3">
      <c r="A233" s="1">
        <v>211.25180370215699</v>
      </c>
      <c r="B233" s="1">
        <v>196.69943575881399</v>
      </c>
      <c r="C233" s="1"/>
      <c r="D233" s="1"/>
    </row>
    <row r="234" spans="1:4" x14ac:dyDescent="0.3">
      <c r="A234" s="1">
        <v>210.27395530745801</v>
      </c>
      <c r="B234" s="1">
        <v>196.71838847791199</v>
      </c>
      <c r="C234" s="1"/>
      <c r="D234" s="1"/>
    </row>
    <row r="235" spans="1:4" x14ac:dyDescent="0.3">
      <c r="A235" s="1">
        <v>210.83191856444901</v>
      </c>
      <c r="B235" s="1">
        <v>196.71932538914399</v>
      </c>
      <c r="C235" s="1"/>
      <c r="D235" s="1"/>
    </row>
    <row r="236" spans="1:4" x14ac:dyDescent="0.3">
      <c r="A236" s="1">
        <v>210.88695800064801</v>
      </c>
      <c r="B236" s="1">
        <v>196.721007298351</v>
      </c>
      <c r="C236" s="1"/>
      <c r="D236" s="1"/>
    </row>
    <row r="237" spans="1:4" x14ac:dyDescent="0.3">
      <c r="A237" s="1">
        <v>209.932662144614</v>
      </c>
      <c r="B237" s="1">
        <v>196.73831633211299</v>
      </c>
      <c r="C237" s="1"/>
      <c r="D237" s="1"/>
    </row>
    <row r="238" spans="1:4" x14ac:dyDescent="0.3">
      <c r="A238" s="1">
        <v>211.08051071684599</v>
      </c>
      <c r="B238" s="1">
        <v>196.745839115298</v>
      </c>
      <c r="C238" s="1"/>
      <c r="D238" s="1"/>
    </row>
    <row r="239" spans="1:4" x14ac:dyDescent="0.3">
      <c r="A239" s="1">
        <v>211.12429284097001</v>
      </c>
      <c r="B239" s="1">
        <v>196.753340382076</v>
      </c>
      <c r="C239" s="1"/>
      <c r="D239" s="1"/>
    </row>
    <row r="240" spans="1:4" x14ac:dyDescent="0.3">
      <c r="A240" s="1">
        <v>210.35616273354</v>
      </c>
      <c r="B240" s="1">
        <v>196.753495791229</v>
      </c>
      <c r="C240" s="1"/>
      <c r="D240" s="1"/>
    </row>
    <row r="241" spans="1:4" x14ac:dyDescent="0.3">
      <c r="A241" s="1">
        <v>211.19258439203301</v>
      </c>
      <c r="B241" s="1">
        <v>196.75481266434801</v>
      </c>
      <c r="C241" s="1"/>
      <c r="D241" s="1"/>
    </row>
    <row r="242" spans="1:4" x14ac:dyDescent="0.3">
      <c r="A242" s="1">
        <v>210.69390866478199</v>
      </c>
      <c r="B242" s="1">
        <v>196.75892403604101</v>
      </c>
      <c r="C242" s="1"/>
      <c r="D242" s="1"/>
    </row>
    <row r="243" spans="1:4" x14ac:dyDescent="0.3">
      <c r="A243" s="1">
        <v>212.15617247859601</v>
      </c>
      <c r="B243" s="1">
        <v>196.770427339696</v>
      </c>
      <c r="C243" s="1"/>
      <c r="D243" s="1"/>
    </row>
    <row r="244" spans="1:4" x14ac:dyDescent="0.3">
      <c r="A244" s="1">
        <v>211.343423284897</v>
      </c>
      <c r="B244" s="1">
        <v>196.77761136993601</v>
      </c>
      <c r="C244" s="1"/>
      <c r="D244" s="1"/>
    </row>
    <row r="245" spans="1:4" x14ac:dyDescent="0.3">
      <c r="A245" s="1">
        <v>210.532925320461</v>
      </c>
      <c r="B245" s="1">
        <v>196.781004490112</v>
      </c>
      <c r="C245" s="1"/>
      <c r="D245" s="1"/>
    </row>
    <row r="246" spans="1:4" x14ac:dyDescent="0.3">
      <c r="A246" s="1">
        <v>210.217845373194</v>
      </c>
      <c r="B246" s="1">
        <v>196.810609618558</v>
      </c>
      <c r="C246" s="1"/>
      <c r="D246" s="1"/>
    </row>
    <row r="247" spans="1:4" x14ac:dyDescent="0.3">
      <c r="A247" s="1">
        <v>210.363729174089</v>
      </c>
      <c r="B247" s="1">
        <v>196.815682924931</v>
      </c>
      <c r="C247" s="1"/>
      <c r="D247" s="1"/>
    </row>
    <row r="248" spans="1:4" x14ac:dyDescent="0.3">
      <c r="A248" s="1">
        <v>209.63492312449199</v>
      </c>
      <c r="B248" s="1">
        <v>196.82966445347799</v>
      </c>
      <c r="C248" s="1"/>
      <c r="D248" s="1"/>
    </row>
    <row r="249" spans="1:4" x14ac:dyDescent="0.3">
      <c r="A249" s="1">
        <v>210.530548774773</v>
      </c>
      <c r="B249" s="1">
        <v>196.84943027376099</v>
      </c>
      <c r="C249" s="1"/>
      <c r="D249" s="1"/>
    </row>
    <row r="250" spans="1:4" x14ac:dyDescent="0.3">
      <c r="A250" s="1">
        <v>211.16852339526</v>
      </c>
      <c r="B250" s="1">
        <v>196.87863578024599</v>
      </c>
      <c r="C250" s="1"/>
      <c r="D250" s="1"/>
    </row>
    <row r="251" spans="1:4" x14ac:dyDescent="0.3">
      <c r="A251" s="1">
        <v>209.644640028558</v>
      </c>
      <c r="B251" s="1">
        <v>196.92599174179</v>
      </c>
      <c r="C251" s="1"/>
      <c r="D251" s="1"/>
    </row>
    <row r="252" spans="1:4" x14ac:dyDescent="0.3">
      <c r="A252" s="1">
        <v>210.40581924198301</v>
      </c>
      <c r="B252" s="1">
        <v>196.94856341440499</v>
      </c>
      <c r="C252" s="1"/>
      <c r="D252" s="1"/>
    </row>
    <row r="253" spans="1:4" x14ac:dyDescent="0.3">
      <c r="A253" s="1">
        <v>211.214283631489</v>
      </c>
      <c r="B253" s="1">
        <v>196.95152278165</v>
      </c>
      <c r="C253" s="1"/>
      <c r="D253" s="1"/>
    </row>
    <row r="254" spans="1:4" x14ac:dyDescent="0.3">
      <c r="A254" s="1">
        <v>210.965260291703</v>
      </c>
      <c r="B254" s="1">
        <v>196.970934366893</v>
      </c>
      <c r="C254" s="1"/>
      <c r="D254" s="1"/>
    </row>
    <row r="255" spans="1:4" x14ac:dyDescent="0.3">
      <c r="A255" s="1">
        <v>210.52692894690099</v>
      </c>
      <c r="B255" s="1">
        <v>196.97349296742101</v>
      </c>
      <c r="C255" s="1"/>
      <c r="D255" s="1"/>
    </row>
    <row r="256" spans="1:4" x14ac:dyDescent="0.3">
      <c r="A256" s="1">
        <v>209.82029271434899</v>
      </c>
      <c r="B256" s="1">
        <v>196.97987030323699</v>
      </c>
      <c r="C256" s="1"/>
      <c r="D256" s="1"/>
    </row>
    <row r="257" spans="1:4" x14ac:dyDescent="0.3">
      <c r="A257" s="1">
        <v>210.681869028969</v>
      </c>
      <c r="B257" s="1">
        <v>197.002555402328</v>
      </c>
      <c r="C257" s="1"/>
      <c r="D257" s="1"/>
    </row>
    <row r="258" spans="1:4" x14ac:dyDescent="0.3">
      <c r="A258" s="1">
        <v>210.757192432674</v>
      </c>
      <c r="B258" s="1">
        <v>197.02396837842599</v>
      </c>
      <c r="C258" s="1"/>
      <c r="D258" s="1"/>
    </row>
    <row r="259" spans="1:4" x14ac:dyDescent="0.3">
      <c r="A259" s="1">
        <v>211.55312002239199</v>
      </c>
      <c r="B259" s="1">
        <v>197.05007885365501</v>
      </c>
      <c r="C259" s="1"/>
      <c r="D259" s="1"/>
    </row>
    <row r="260" spans="1:4" x14ac:dyDescent="0.3">
      <c r="A260" s="1">
        <v>211.79012733919501</v>
      </c>
      <c r="B260" s="1">
        <v>197.081132593917</v>
      </c>
      <c r="C260" s="1"/>
      <c r="D260" s="1"/>
    </row>
    <row r="261" spans="1:4" x14ac:dyDescent="0.3">
      <c r="A261" s="1">
        <v>211.330437840104</v>
      </c>
      <c r="B261" s="1">
        <v>197.085813275899</v>
      </c>
      <c r="C261" s="1"/>
      <c r="D261" s="1"/>
    </row>
    <row r="262" spans="1:4" x14ac:dyDescent="0.3">
      <c r="A262" s="1">
        <v>210.093326056265</v>
      </c>
      <c r="B262" s="1">
        <v>197.08936009977501</v>
      </c>
      <c r="C262" s="1"/>
      <c r="D262" s="1"/>
    </row>
    <row r="263" spans="1:4" x14ac:dyDescent="0.3">
      <c r="A263" s="1">
        <v>210.17467480503299</v>
      </c>
      <c r="B263" s="1">
        <v>197.09550713717101</v>
      </c>
      <c r="C263" s="1"/>
      <c r="D263" s="1"/>
    </row>
    <row r="264" spans="1:4" x14ac:dyDescent="0.3">
      <c r="A264" s="1">
        <v>210.98496423648999</v>
      </c>
      <c r="B264" s="1">
        <v>197.10628983352501</v>
      </c>
      <c r="C264" s="1"/>
      <c r="D264" s="1"/>
    </row>
    <row r="265" spans="1:4" x14ac:dyDescent="0.3">
      <c r="A265" s="1">
        <v>210.87930946130399</v>
      </c>
      <c r="B265" s="1">
        <v>197.131496258607</v>
      </c>
      <c r="C265" s="1"/>
      <c r="D265" s="1"/>
    </row>
    <row r="266" spans="1:4" x14ac:dyDescent="0.3">
      <c r="A266" s="1">
        <v>211.48186339709599</v>
      </c>
      <c r="B266" s="1">
        <v>197.13313474269401</v>
      </c>
      <c r="C266" s="1"/>
      <c r="D266" s="1"/>
    </row>
    <row r="267" spans="1:4" x14ac:dyDescent="0.3">
      <c r="A267" s="1">
        <v>211.120650970708</v>
      </c>
      <c r="B267" s="1">
        <v>197.13322577467301</v>
      </c>
      <c r="C267" s="1"/>
      <c r="D267" s="1"/>
    </row>
    <row r="268" spans="1:4" x14ac:dyDescent="0.3">
      <c r="A268" s="1">
        <v>211.670690161236</v>
      </c>
      <c r="B268" s="1">
        <v>197.146134009425</v>
      </c>
      <c r="C268" s="1"/>
      <c r="D268" s="1"/>
    </row>
    <row r="269" spans="1:4" x14ac:dyDescent="0.3">
      <c r="A269" s="1">
        <v>210.42210205604201</v>
      </c>
      <c r="B269" s="1">
        <v>197.17863505120101</v>
      </c>
      <c r="C269" s="1"/>
      <c r="D269" s="1"/>
    </row>
    <row r="270" spans="1:4" x14ac:dyDescent="0.3">
      <c r="A270" s="1">
        <v>210.57517947452999</v>
      </c>
      <c r="B270" s="1">
        <v>197.20506243879501</v>
      </c>
      <c r="C270" s="1"/>
      <c r="D270" s="1"/>
    </row>
    <row r="271" spans="1:4" x14ac:dyDescent="0.3">
      <c r="A271" s="1">
        <v>211.42850874457901</v>
      </c>
      <c r="B271" s="1">
        <v>197.219229188106</v>
      </c>
      <c r="C271" s="1"/>
      <c r="D271" s="1"/>
    </row>
    <row r="272" spans="1:4" x14ac:dyDescent="0.3">
      <c r="A272" s="1">
        <v>210.52065967279501</v>
      </c>
      <c r="B272" s="1">
        <v>197.237732682277</v>
      </c>
      <c r="C272" s="1"/>
      <c r="D272" s="1"/>
    </row>
    <row r="273" spans="1:4" x14ac:dyDescent="0.3">
      <c r="A273" s="1">
        <v>211.09923104261901</v>
      </c>
      <c r="B273" s="1">
        <v>197.24378924364399</v>
      </c>
      <c r="C273" s="1"/>
      <c r="D273" s="1"/>
    </row>
    <row r="274" spans="1:4" x14ac:dyDescent="0.3">
      <c r="A274" s="1">
        <v>210.75173895412999</v>
      </c>
      <c r="B274" s="1">
        <v>197.30595485368099</v>
      </c>
      <c r="C274" s="1"/>
      <c r="D274" s="1"/>
    </row>
    <row r="275" spans="1:4" x14ac:dyDescent="0.3">
      <c r="A275" s="1">
        <v>211.597090677062</v>
      </c>
      <c r="B275" s="1">
        <v>197.32080016978699</v>
      </c>
      <c r="C275" s="1"/>
      <c r="D275" s="1"/>
    </row>
    <row r="276" spans="1:4" x14ac:dyDescent="0.3">
      <c r="A276" s="1">
        <v>210.64176605206401</v>
      </c>
      <c r="B276" s="1">
        <v>197.33256307855899</v>
      </c>
      <c r="C276" s="1"/>
      <c r="D276" s="1"/>
    </row>
    <row r="277" spans="1:4" x14ac:dyDescent="0.3">
      <c r="A277" s="1">
        <v>211.46284835226001</v>
      </c>
      <c r="B277" s="1">
        <v>197.344295524454</v>
      </c>
      <c r="C277" s="1"/>
      <c r="D277" s="1"/>
    </row>
    <row r="278" spans="1:4" x14ac:dyDescent="0.3">
      <c r="A278" s="1">
        <v>210.84346551730101</v>
      </c>
      <c r="B278" s="1">
        <v>197.367453627744</v>
      </c>
      <c r="C278" s="1"/>
      <c r="D278" s="1"/>
    </row>
    <row r="279" spans="1:4" x14ac:dyDescent="0.3">
      <c r="A279" s="1">
        <v>210.95304827271801</v>
      </c>
      <c r="B279" s="1">
        <v>197.38312346055301</v>
      </c>
      <c r="C279" s="1"/>
      <c r="D279" s="1"/>
    </row>
    <row r="280" spans="1:4" x14ac:dyDescent="0.3">
      <c r="A280" s="1">
        <v>210.872737464956</v>
      </c>
      <c r="B280" s="1">
        <v>197.38749277074501</v>
      </c>
      <c r="C280" s="1"/>
      <c r="D280" s="1"/>
    </row>
    <row r="281" spans="1:4" x14ac:dyDescent="0.3">
      <c r="A281" s="1">
        <v>211.79926603940399</v>
      </c>
      <c r="B281" s="1">
        <v>197.404464263112</v>
      </c>
      <c r="C281" s="1"/>
      <c r="D281" s="1"/>
    </row>
    <row r="282" spans="1:4" x14ac:dyDescent="0.3">
      <c r="A282" s="1">
        <v>209.980403707606</v>
      </c>
      <c r="B282" s="1">
        <v>197.41643934738099</v>
      </c>
      <c r="C282" s="1"/>
      <c r="D282" s="1"/>
    </row>
    <row r="283" spans="1:4" x14ac:dyDescent="0.3">
      <c r="A283" s="1">
        <v>210.201875882812</v>
      </c>
      <c r="B283" s="1">
        <v>197.49601817085301</v>
      </c>
      <c r="C283" s="1"/>
      <c r="D283" s="1"/>
    </row>
    <row r="284" spans="1:4" x14ac:dyDescent="0.3">
      <c r="A284" s="1">
        <v>211.91897320585099</v>
      </c>
      <c r="B284" s="1">
        <v>197.51601730505999</v>
      </c>
      <c r="C284" s="1"/>
      <c r="D284" s="1"/>
    </row>
    <row r="285" spans="1:4" x14ac:dyDescent="0.3">
      <c r="A285" s="1">
        <v>211.555784494682</v>
      </c>
      <c r="B285" s="1">
        <v>197.595300401305</v>
      </c>
      <c r="C285" s="1"/>
      <c r="D285" s="1"/>
    </row>
    <row r="286" spans="1:4" x14ac:dyDescent="0.3">
      <c r="A286" s="1">
        <v>211.31135959692699</v>
      </c>
      <c r="B286" s="1">
        <v>197.83650827255599</v>
      </c>
      <c r="C286" s="1"/>
      <c r="D286" s="1"/>
    </row>
    <row r="287" spans="1:4" x14ac:dyDescent="0.3">
      <c r="A287" s="1">
        <v>211.274891125062</v>
      </c>
      <c r="B287" s="1">
        <v>197.880784369048</v>
      </c>
      <c r="C287" s="1"/>
      <c r="D287" s="1"/>
    </row>
    <row r="288" spans="1:4" x14ac:dyDescent="0.3">
      <c r="A288" s="1">
        <v>210.77239055670699</v>
      </c>
      <c r="B288" s="1">
        <v>197.89651808796501</v>
      </c>
      <c r="C288" s="1"/>
      <c r="D288" s="1"/>
    </row>
    <row r="289" spans="1:4" x14ac:dyDescent="0.3">
      <c r="A289" s="1">
        <v>211.50810273146101</v>
      </c>
      <c r="B289" s="1">
        <v>197.944461878673</v>
      </c>
      <c r="C289" s="1"/>
      <c r="D289" s="1"/>
    </row>
    <row r="290" spans="1:4" x14ac:dyDescent="0.3">
      <c r="A290" s="1">
        <v>211.66732165635699</v>
      </c>
      <c r="B290" s="1">
        <v>198.00024419810799</v>
      </c>
      <c r="C290" s="1"/>
      <c r="D290" s="1"/>
    </row>
    <row r="291" spans="1:4" x14ac:dyDescent="0.3">
      <c r="A291" s="1">
        <v>211.85053882750199</v>
      </c>
      <c r="B291" s="1">
        <v>198.01849776919099</v>
      </c>
      <c r="C291" s="1"/>
      <c r="D291" s="1"/>
    </row>
    <row r="292" spans="1:4" x14ac:dyDescent="0.3">
      <c r="A292" s="1">
        <v>211.40337206685501</v>
      </c>
      <c r="B292" s="1">
        <v>198.08627364189999</v>
      </c>
      <c r="C292" s="1"/>
      <c r="D292" s="1"/>
    </row>
    <row r="293" spans="1:4" x14ac:dyDescent="0.3">
      <c r="A293" s="1">
        <v>212.254742806032</v>
      </c>
      <c r="B293" s="1">
        <v>198.102811822034</v>
      </c>
      <c r="C293" s="1"/>
      <c r="D293" s="1"/>
    </row>
    <row r="294" spans="1:4" x14ac:dyDescent="0.3">
      <c r="A294" s="1">
        <v>211.13401480295201</v>
      </c>
      <c r="B294" s="1">
        <v>198.23519117813299</v>
      </c>
      <c r="C294" s="1"/>
      <c r="D294" s="1"/>
    </row>
    <row r="295" spans="1:4" x14ac:dyDescent="0.3">
      <c r="A295" s="1">
        <v>212.57666187731499</v>
      </c>
      <c r="B295" s="1">
        <v>198.33458843212199</v>
      </c>
      <c r="C295" s="1"/>
      <c r="D295" s="1"/>
    </row>
    <row r="296" spans="1:4" x14ac:dyDescent="0.3">
      <c r="A296" s="1">
        <v>211.82725786973799</v>
      </c>
      <c r="B296" s="1">
        <v>198.39243398638399</v>
      </c>
      <c r="C296" s="1"/>
      <c r="D296" s="1"/>
    </row>
    <row r="297" spans="1:4" x14ac:dyDescent="0.3">
      <c r="A297" s="1">
        <v>212.37386491958799</v>
      </c>
      <c r="B297" s="1">
        <v>198.415082372033</v>
      </c>
      <c r="C297" s="1"/>
      <c r="D297" s="1"/>
    </row>
    <row r="298" spans="1:4" x14ac:dyDescent="0.3">
      <c r="A298" s="1">
        <v>211.856158655896</v>
      </c>
      <c r="B298" s="1">
        <v>198.68086764964099</v>
      </c>
      <c r="C298" s="1"/>
      <c r="D298" s="1"/>
    </row>
    <row r="299" spans="1:4" x14ac:dyDescent="0.3">
      <c r="A299" s="1">
        <v>211.70511875384199</v>
      </c>
      <c r="B299" s="1">
        <v>198.77198645234901</v>
      </c>
      <c r="C299" s="1"/>
      <c r="D299" s="1"/>
    </row>
    <row r="300" spans="1:4" x14ac:dyDescent="0.3">
      <c r="A300" s="1">
        <v>214.37571022934</v>
      </c>
      <c r="B300" s="1">
        <v>198.929260291482</v>
      </c>
      <c r="C300" s="1"/>
      <c r="D300" s="1"/>
    </row>
    <row r="301" spans="1:4" x14ac:dyDescent="0.3">
      <c r="A301" s="1">
        <v>212.07066023798501</v>
      </c>
      <c r="B301" s="1">
        <v>199.04038758078201</v>
      </c>
    </row>
  </sheetData>
  <sortState xmlns:xlrd2="http://schemas.microsoft.com/office/spreadsheetml/2017/richdata2" ref="A2:B301">
    <sortCondition ref="B2:B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1"/>
  <sheetViews>
    <sheetView topLeftCell="A279" zoomScale="85" zoomScaleNormal="85" workbookViewId="0">
      <selection activeCell="G16" sqref="G16"/>
    </sheetView>
  </sheetViews>
  <sheetFormatPr defaultRowHeight="14.4" x14ac:dyDescent="0.3"/>
  <cols>
    <col min="1" max="1" width="4" bestFit="1" customWidth="1"/>
    <col min="2" max="5" width="16.6640625" style="1" bestFit="1" customWidth="1"/>
    <col min="7" max="8" width="11.21875" customWidth="1"/>
    <col min="9" max="9" width="40.44140625" customWidth="1"/>
    <col min="10" max="10" width="28.109375" customWidth="1"/>
    <col min="11" max="11" width="25.44140625" customWidth="1"/>
    <col min="12" max="12" width="22.109375" bestFit="1" customWidth="1"/>
    <col min="13" max="16" width="20.109375" customWidth="1"/>
    <col min="17" max="17" width="12.44140625" bestFit="1" customWidth="1"/>
    <col min="18" max="18" width="15.21875" customWidth="1"/>
    <col min="19" max="19" width="13" bestFit="1" customWidth="1"/>
    <col min="20" max="20" width="14.6640625" bestFit="1" customWidth="1"/>
    <col min="21" max="21" width="15" customWidth="1"/>
    <col min="22" max="22" width="16.109375" customWidth="1"/>
    <col min="23" max="23" width="18.109375" customWidth="1"/>
    <col min="24" max="24" width="12.77734375" customWidth="1"/>
    <col min="28" max="28" width="10.44140625" customWidth="1"/>
    <col min="29" max="29" width="21.8867187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56</v>
      </c>
      <c r="G1" s="1" t="s">
        <v>51</v>
      </c>
      <c r="H1" s="1" t="s">
        <v>61</v>
      </c>
      <c r="I1" s="7" t="s">
        <v>55</v>
      </c>
      <c r="J1" s="8" t="s">
        <v>73</v>
      </c>
    </row>
    <row r="2" spans="1:28" x14ac:dyDescent="0.3">
      <c r="A2">
        <v>1</v>
      </c>
      <c r="B2" s="1">
        <v>207.73961459733599</v>
      </c>
      <c r="C2" s="1">
        <v>193.85862161932599</v>
      </c>
      <c r="D2" s="1">
        <v>32.945006047200003</v>
      </c>
      <c r="E2" s="1">
        <v>46.266500541222101</v>
      </c>
      <c r="F2">
        <f>$K$83 + $K$84 *C2</f>
        <v>208.27411928928331</v>
      </c>
      <c r="G2" s="1">
        <f>B2-F2</f>
        <v>-0.53450469194731909</v>
      </c>
      <c r="H2" s="1">
        <f>ABS(G2/B2)</f>
        <v>2.5729550571437975E-3</v>
      </c>
    </row>
    <row r="3" spans="1:28" x14ac:dyDescent="0.3">
      <c r="A3">
        <v>2</v>
      </c>
      <c r="B3" s="1">
        <v>208.60803899161499</v>
      </c>
      <c r="C3" s="1">
        <v>195.06751703070501</v>
      </c>
      <c r="D3" s="1">
        <v>33.326544330492901</v>
      </c>
      <c r="E3" s="1">
        <v>44.862495337745997</v>
      </c>
      <c r="F3">
        <f t="shared" ref="F3:F66" si="0">$K$83 + $K$84 *C3</f>
        <v>209.27397742070531</v>
      </c>
      <c r="G3" s="1">
        <f t="shared" ref="G3:G66" si="1">B3-F3</f>
        <v>-0.66593842909031764</v>
      </c>
      <c r="H3" s="1">
        <f t="shared" ref="H3:H66" si="2">ABS(G3/B3)</f>
        <v>3.1922951402514506E-3</v>
      </c>
    </row>
    <row r="4" spans="1:28" x14ac:dyDescent="0.3">
      <c r="A4">
        <v>3</v>
      </c>
      <c r="B4" s="1">
        <v>209.15304912411901</v>
      </c>
      <c r="C4" s="1">
        <v>195.489974400367</v>
      </c>
      <c r="D4" s="1">
        <v>33.249550147224198</v>
      </c>
      <c r="E4" s="1">
        <v>47.085830000082602</v>
      </c>
      <c r="F4">
        <f t="shared" si="0"/>
        <v>209.6233851794409</v>
      </c>
      <c r="G4" s="1">
        <f t="shared" si="1"/>
        <v>-0.47033605532189426</v>
      </c>
      <c r="H4" s="1">
        <f t="shared" si="2"/>
        <v>2.2487649943022337E-3</v>
      </c>
      <c r="I4" t="s">
        <v>90</v>
      </c>
      <c r="AB4" t="s">
        <v>17</v>
      </c>
    </row>
    <row r="5" spans="1:28" x14ac:dyDescent="0.3">
      <c r="A5">
        <v>4</v>
      </c>
      <c r="B5" s="1">
        <v>209.62855378636399</v>
      </c>
      <c r="C5" s="1">
        <v>194.64251074425701</v>
      </c>
      <c r="D5" s="1">
        <v>33.106918038407699</v>
      </c>
      <c r="E5" s="1">
        <v>45.446532763647099</v>
      </c>
      <c r="F5">
        <f t="shared" si="0"/>
        <v>208.92246149351212</v>
      </c>
      <c r="G5" s="1">
        <f t="shared" si="1"/>
        <v>0.7060922928518778</v>
      </c>
      <c r="H5" s="1">
        <f t="shared" si="2"/>
        <v>3.3683020757347228E-3</v>
      </c>
      <c r="I5" t="s">
        <v>91</v>
      </c>
    </row>
    <row r="6" spans="1:28" x14ac:dyDescent="0.3">
      <c r="A6">
        <v>5</v>
      </c>
      <c r="B6" s="1">
        <v>206.949372543035</v>
      </c>
      <c r="C6" s="1">
        <v>194.23770341065901</v>
      </c>
      <c r="D6" s="1">
        <v>34.6375919179725</v>
      </c>
      <c r="E6" s="1">
        <v>48.151849028814297</v>
      </c>
      <c r="F6">
        <f t="shared" si="0"/>
        <v>208.58765179835783</v>
      </c>
      <c r="G6" s="1">
        <f t="shared" si="1"/>
        <v>-1.6382792553228285</v>
      </c>
      <c r="H6" s="1">
        <f t="shared" si="2"/>
        <v>7.9163286904005929E-3</v>
      </c>
      <c r="I6" t="s">
        <v>92</v>
      </c>
    </row>
    <row r="7" spans="1:28" x14ac:dyDescent="0.3">
      <c r="A7">
        <v>6</v>
      </c>
      <c r="B7" s="1">
        <v>208.35689375192999</v>
      </c>
      <c r="C7" s="1">
        <v>193.766795911976</v>
      </c>
      <c r="D7" s="1">
        <v>32.674460802740498</v>
      </c>
      <c r="E7" s="1">
        <v>47.993666637830898</v>
      </c>
      <c r="F7">
        <f t="shared" si="0"/>
        <v>208.19817170994497</v>
      </c>
      <c r="G7" s="1">
        <f t="shared" si="1"/>
        <v>0.15872204198501549</v>
      </c>
      <c r="H7" s="1">
        <f t="shared" si="2"/>
        <v>7.6177965186018841E-4</v>
      </c>
      <c r="I7" t="s">
        <v>93</v>
      </c>
    </row>
    <row r="8" spans="1:28" x14ac:dyDescent="0.3">
      <c r="A8">
        <v>7</v>
      </c>
      <c r="B8" s="1">
        <v>209.90587735038699</v>
      </c>
      <c r="C8" s="1">
        <v>196.435179054016</v>
      </c>
      <c r="D8" s="1">
        <v>34.988641220767803</v>
      </c>
      <c r="E8" s="1">
        <v>45.121995852638896</v>
      </c>
      <c r="F8">
        <f t="shared" si="0"/>
        <v>210.40514888696526</v>
      </c>
      <c r="G8" s="1">
        <f t="shared" si="1"/>
        <v>-0.49927153657827716</v>
      </c>
      <c r="H8" s="1">
        <f t="shared" si="2"/>
        <v>2.3785495807955121E-3</v>
      </c>
      <c r="I8" t="s">
        <v>94</v>
      </c>
    </row>
    <row r="9" spans="1:28" x14ac:dyDescent="0.3">
      <c r="A9">
        <v>8</v>
      </c>
      <c r="B9" s="1">
        <v>209.02958304008001</v>
      </c>
      <c r="C9" s="1">
        <v>195.97592848381899</v>
      </c>
      <c r="D9" s="1">
        <v>34.529383579504902</v>
      </c>
      <c r="E9" s="1">
        <v>45.866543578644901</v>
      </c>
      <c r="F9">
        <f t="shared" si="0"/>
        <v>210.02531005835405</v>
      </c>
      <c r="G9" s="1">
        <f t="shared" si="1"/>
        <v>-0.99572701827403876</v>
      </c>
      <c r="H9" s="1">
        <f t="shared" si="2"/>
        <v>4.7635698440020085E-3</v>
      </c>
      <c r="I9" t="s">
        <v>134</v>
      </c>
    </row>
    <row r="10" spans="1:28" x14ac:dyDescent="0.3">
      <c r="A10">
        <v>9</v>
      </c>
      <c r="B10" s="1">
        <v>210.07593692318699</v>
      </c>
      <c r="C10" s="1">
        <v>195.549898088661</v>
      </c>
      <c r="D10" s="1">
        <v>33.287772383079499</v>
      </c>
      <c r="E10" s="1">
        <v>45.679650224634301</v>
      </c>
      <c r="F10">
        <f t="shared" si="0"/>
        <v>209.67294710716564</v>
      </c>
      <c r="G10" s="1">
        <f t="shared" si="1"/>
        <v>0.40298981602134631</v>
      </c>
      <c r="H10" s="1">
        <f t="shared" si="2"/>
        <v>1.9183054562250845E-3</v>
      </c>
      <c r="I10" t="s">
        <v>5</v>
      </c>
    </row>
    <row r="11" spans="1:28" x14ac:dyDescent="0.3">
      <c r="A11">
        <v>10</v>
      </c>
      <c r="B11" s="1">
        <v>211.314506558825</v>
      </c>
      <c r="C11" s="1">
        <v>196.21137267976101</v>
      </c>
      <c r="D11" s="1">
        <v>34.300556199137802</v>
      </c>
      <c r="E11" s="1">
        <v>44.938509811934097</v>
      </c>
      <c r="F11">
        <f t="shared" si="0"/>
        <v>210.22004220109599</v>
      </c>
      <c r="G11" s="1">
        <f t="shared" si="1"/>
        <v>1.0944643577290094</v>
      </c>
      <c r="H11" s="1">
        <f t="shared" si="2"/>
        <v>5.1793148305430518E-3</v>
      </c>
      <c r="I11" t="s">
        <v>6</v>
      </c>
    </row>
    <row r="12" spans="1:28" x14ac:dyDescent="0.3">
      <c r="A12">
        <v>11</v>
      </c>
      <c r="B12" s="1">
        <v>209.91715114351601</v>
      </c>
      <c r="C12" s="1">
        <v>195.65200194770799</v>
      </c>
      <c r="D12" s="1">
        <v>33.960650053866999</v>
      </c>
      <c r="E12" s="1">
        <v>46.379444564236699</v>
      </c>
      <c r="F12">
        <f t="shared" si="0"/>
        <v>209.75739558199379</v>
      </c>
      <c r="G12" s="1">
        <f t="shared" si="1"/>
        <v>0.1597555615222177</v>
      </c>
      <c r="H12" s="1">
        <f t="shared" si="2"/>
        <v>7.6104101380928201E-4</v>
      </c>
      <c r="I12" t="s">
        <v>7</v>
      </c>
    </row>
    <row r="13" spans="1:28" x14ac:dyDescent="0.3">
      <c r="A13">
        <v>12</v>
      </c>
      <c r="B13" s="1">
        <v>209.90085306571601</v>
      </c>
      <c r="C13" s="1">
        <v>195.82415214023601</v>
      </c>
      <c r="D13" s="1">
        <v>33.514325951965802</v>
      </c>
      <c r="E13" s="1">
        <v>46.371743872543902</v>
      </c>
      <c r="F13">
        <f t="shared" si="0"/>
        <v>209.89977826308004</v>
      </c>
      <c r="G13" s="1">
        <f t="shared" si="1"/>
        <v>1.0748026359692631E-3</v>
      </c>
      <c r="H13" s="1">
        <f t="shared" si="2"/>
        <v>5.1205253350388369E-6</v>
      </c>
      <c r="I13" t="s">
        <v>8</v>
      </c>
    </row>
    <row r="14" spans="1:28" x14ac:dyDescent="0.3">
      <c r="A14">
        <v>13</v>
      </c>
      <c r="B14" s="1">
        <v>209.890605880088</v>
      </c>
      <c r="C14" s="1">
        <v>196.514414337608</v>
      </c>
      <c r="D14" s="1">
        <v>34.508963058432002</v>
      </c>
      <c r="E14" s="1">
        <v>46.100103042946998</v>
      </c>
      <c r="F14">
        <f t="shared" si="0"/>
        <v>210.47068312743741</v>
      </c>
      <c r="G14" s="1">
        <f t="shared" si="1"/>
        <v>-0.5800772473494078</v>
      </c>
      <c r="H14" s="1">
        <f t="shared" si="2"/>
        <v>2.7637122915391936E-3</v>
      </c>
    </row>
    <row r="15" spans="1:28" x14ac:dyDescent="0.3">
      <c r="A15">
        <v>14</v>
      </c>
      <c r="B15" s="1">
        <v>208.51409147056199</v>
      </c>
      <c r="C15" s="1">
        <v>195.30387756062299</v>
      </c>
      <c r="D15" s="1">
        <v>34.365158921037803</v>
      </c>
      <c r="E15" s="1">
        <v>46.557280809785702</v>
      </c>
      <c r="F15">
        <f t="shared" si="0"/>
        <v>209.46946744867731</v>
      </c>
      <c r="G15" s="1">
        <f t="shared" si="1"/>
        <v>-0.95537597811531327</v>
      </c>
      <c r="H15" s="1">
        <f t="shared" si="2"/>
        <v>4.5818293208744277E-3</v>
      </c>
      <c r="I15" s="6" t="s">
        <v>57</v>
      </c>
    </row>
    <row r="16" spans="1:28" x14ac:dyDescent="0.3">
      <c r="A16">
        <v>15</v>
      </c>
      <c r="B16" s="1">
        <v>209.14999635264101</v>
      </c>
      <c r="C16" s="1">
        <v>195.181745505599</v>
      </c>
      <c r="D16" s="1">
        <v>32.321864911181002</v>
      </c>
      <c r="E16" s="1">
        <v>44.9866349651086</v>
      </c>
      <c r="F16">
        <f t="shared" si="0"/>
        <v>209.36845397209893</v>
      </c>
      <c r="G16" s="1">
        <f t="shared" si="1"/>
        <v>-0.21845761945792219</v>
      </c>
      <c r="H16" s="1">
        <f t="shared" si="2"/>
        <v>1.0445021432827946E-3</v>
      </c>
      <c r="I16" s="6" t="s">
        <v>58</v>
      </c>
    </row>
    <row r="17" spans="1:18" x14ac:dyDescent="0.3">
      <c r="A17">
        <v>16</v>
      </c>
      <c r="B17" s="1">
        <v>209.22019415390099</v>
      </c>
      <c r="C17" s="1">
        <v>195.34601708032</v>
      </c>
      <c r="D17" s="1">
        <v>34.235503752756799</v>
      </c>
      <c r="E17" s="1">
        <v>45.524613524671601</v>
      </c>
      <c r="F17">
        <f t="shared" si="0"/>
        <v>209.50432037394003</v>
      </c>
      <c r="G17" s="1">
        <f t="shared" si="1"/>
        <v>-0.28412622003904175</v>
      </c>
      <c r="H17" s="1">
        <f t="shared" si="2"/>
        <v>1.3580248368856803E-3</v>
      </c>
      <c r="J17" t="s">
        <v>18</v>
      </c>
    </row>
    <row r="18" spans="1:18" x14ac:dyDescent="0.3">
      <c r="A18">
        <v>17</v>
      </c>
      <c r="B18" s="1">
        <v>208.76122909373001</v>
      </c>
      <c r="C18" s="1">
        <v>195.99639945156301</v>
      </c>
      <c r="D18" s="1">
        <v>34.360108454779699</v>
      </c>
      <c r="E18" s="1">
        <v>47.969301132704999</v>
      </c>
      <c r="F18">
        <f t="shared" si="0"/>
        <v>210.04224126957735</v>
      </c>
      <c r="G18" s="1">
        <f t="shared" si="1"/>
        <v>-1.2810121758473372</v>
      </c>
      <c r="H18" s="1">
        <f t="shared" si="2"/>
        <v>6.1362551916773105E-3</v>
      </c>
    </row>
    <row r="19" spans="1:18" x14ac:dyDescent="0.3">
      <c r="A19">
        <v>18</v>
      </c>
      <c r="B19" s="1">
        <v>209.63492312449199</v>
      </c>
      <c r="C19" s="1">
        <v>196.82966445347799</v>
      </c>
      <c r="D19" s="1">
        <v>34.155869267576598</v>
      </c>
      <c r="E19" s="1">
        <v>46.425020764519999</v>
      </c>
      <c r="F19">
        <f t="shared" si="0"/>
        <v>210.73142147487206</v>
      </c>
      <c r="G19" s="1">
        <f t="shared" si="1"/>
        <v>-1.0964983503800738</v>
      </c>
      <c r="H19" s="1">
        <f t="shared" si="2"/>
        <v>5.230513761912259E-3</v>
      </c>
    </row>
    <row r="20" spans="1:18" x14ac:dyDescent="0.3">
      <c r="A20">
        <v>19</v>
      </c>
      <c r="B20" s="1">
        <v>207.75845248560199</v>
      </c>
      <c r="C20" s="1">
        <v>194.33766859784001</v>
      </c>
      <c r="D20" s="1">
        <v>32.006062459372302</v>
      </c>
      <c r="E20" s="1">
        <v>47.033881808784898</v>
      </c>
      <c r="F20">
        <f t="shared" si="0"/>
        <v>208.67033141176461</v>
      </c>
      <c r="G20" s="1">
        <f t="shared" si="1"/>
        <v>-0.91187892616261479</v>
      </c>
      <c r="H20" s="1">
        <f t="shared" si="2"/>
        <v>4.3891303350260058E-3</v>
      </c>
    </row>
    <row r="21" spans="1:18" ht="15" thickBot="1" x14ac:dyDescent="0.35">
      <c r="A21">
        <v>20</v>
      </c>
      <c r="B21" s="1">
        <v>210.23746726328099</v>
      </c>
      <c r="C21" s="1">
        <v>195.74844141557301</v>
      </c>
      <c r="D21" s="1">
        <v>33.075457218178101</v>
      </c>
      <c r="E21" s="1">
        <v>46.399621061644297</v>
      </c>
      <c r="F21">
        <f t="shared" si="0"/>
        <v>209.83715912913544</v>
      </c>
      <c r="G21" s="1">
        <f t="shared" si="1"/>
        <v>0.400308134145547</v>
      </c>
      <c r="H21" s="1">
        <f t="shared" si="2"/>
        <v>1.9040760876568208E-3</v>
      </c>
      <c r="K21" t="s">
        <v>9</v>
      </c>
      <c r="L21" s="30" t="s">
        <v>10</v>
      </c>
      <c r="M21" s="30"/>
      <c r="N21" s="30"/>
      <c r="O21" s="30"/>
      <c r="P21" s="30"/>
      <c r="Q21" s="30"/>
    </row>
    <row r="22" spans="1:18" x14ac:dyDescent="0.3">
      <c r="A22">
        <v>21</v>
      </c>
      <c r="B22" s="1">
        <v>209.21472875331401</v>
      </c>
      <c r="C22" s="1">
        <v>195.71021750660501</v>
      </c>
      <c r="D22" s="1">
        <v>34.202828580743102</v>
      </c>
      <c r="E22" s="1">
        <v>47.085412113191701</v>
      </c>
      <c r="F22">
        <f t="shared" si="0"/>
        <v>209.80554474311273</v>
      </c>
      <c r="G22" s="1">
        <f t="shared" si="1"/>
        <v>-0.59081598979872751</v>
      </c>
      <c r="H22" s="1">
        <f t="shared" si="2"/>
        <v>2.8239693893414228E-3</v>
      </c>
      <c r="J22" s="4"/>
      <c r="K22" s="4" t="s">
        <v>0</v>
      </c>
      <c r="L22" s="4" t="s">
        <v>1</v>
      </c>
      <c r="M22" s="4" t="s">
        <v>2</v>
      </c>
      <c r="N22" s="4"/>
      <c r="O22" s="4"/>
      <c r="P22" s="4"/>
      <c r="Q22" s="4" t="s">
        <v>3</v>
      </c>
    </row>
    <row r="23" spans="1:18" x14ac:dyDescent="0.3">
      <c r="A23">
        <v>22</v>
      </c>
      <c r="B23" s="1">
        <v>210.532925320461</v>
      </c>
      <c r="C23" s="1">
        <v>196.781004490112</v>
      </c>
      <c r="D23" s="1">
        <v>35.457571215684503</v>
      </c>
      <c r="E23" s="1">
        <v>45.136180022131299</v>
      </c>
      <c r="F23">
        <f t="shared" si="0"/>
        <v>210.69117559455174</v>
      </c>
      <c r="G23" s="1">
        <f t="shared" si="1"/>
        <v>-0.158250274090733</v>
      </c>
      <c r="H23" s="1">
        <f t="shared" si="2"/>
        <v>7.5166520319733178E-4</v>
      </c>
      <c r="J23" s="2" t="s">
        <v>0</v>
      </c>
      <c r="K23" s="2">
        <v>1</v>
      </c>
      <c r="L23" s="2"/>
      <c r="M23" s="2"/>
      <c r="N23" s="2"/>
      <c r="O23" s="2"/>
      <c r="P23" s="2"/>
      <c r="Q23" s="2"/>
      <c r="R23" t="s">
        <v>12</v>
      </c>
    </row>
    <row r="24" spans="1:18" x14ac:dyDescent="0.3">
      <c r="A24">
        <v>23</v>
      </c>
      <c r="B24" s="1">
        <v>208.824478945512</v>
      </c>
      <c r="C24" s="1">
        <v>194.938630570377</v>
      </c>
      <c r="D24" s="1">
        <v>33.116151036411601</v>
      </c>
      <c r="E24" s="1">
        <v>46.931557618031803</v>
      </c>
      <c r="F24">
        <f t="shared" si="0"/>
        <v>209.16737748312912</v>
      </c>
      <c r="G24" s="1">
        <f t="shared" si="1"/>
        <v>-0.34289853761711697</v>
      </c>
      <c r="H24" s="1">
        <f t="shared" si="2"/>
        <v>1.642041868600034E-3</v>
      </c>
      <c r="J24" s="2" t="s">
        <v>1</v>
      </c>
      <c r="K24" s="2">
        <v>0.81782776377358102</v>
      </c>
      <c r="L24" s="2">
        <v>1</v>
      </c>
      <c r="M24" s="2"/>
      <c r="N24" s="2"/>
      <c r="O24" s="2"/>
      <c r="P24" s="2"/>
      <c r="Q24" s="2"/>
      <c r="R24" t="s">
        <v>11</v>
      </c>
    </row>
    <row r="25" spans="1:18" x14ac:dyDescent="0.3">
      <c r="A25">
        <v>24</v>
      </c>
      <c r="B25" s="1">
        <v>209.305151663918</v>
      </c>
      <c r="C25" s="1">
        <v>195.839621476606</v>
      </c>
      <c r="D25" s="1">
        <v>33.8032402362441</v>
      </c>
      <c r="E25" s="1">
        <v>45.0204864889539</v>
      </c>
      <c r="F25">
        <f t="shared" si="0"/>
        <v>209.91257270469313</v>
      </c>
      <c r="G25" s="1">
        <f t="shared" si="1"/>
        <v>-0.60742104077513659</v>
      </c>
      <c r="H25" s="1">
        <f t="shared" si="2"/>
        <v>2.9020835652935799E-3</v>
      </c>
      <c r="J25" s="2" t="s">
        <v>2</v>
      </c>
      <c r="K25" s="2">
        <v>0.44394596043441603</v>
      </c>
      <c r="L25" s="2">
        <v>0.71040481107082576</v>
      </c>
      <c r="M25" s="2">
        <v>1</v>
      </c>
      <c r="N25" s="2"/>
      <c r="O25" s="2"/>
      <c r="P25" s="2"/>
      <c r="Q25" s="2"/>
      <c r="R25" t="s">
        <v>13</v>
      </c>
    </row>
    <row r="26" spans="1:18" ht="15" thickBot="1" x14ac:dyDescent="0.35">
      <c r="A26">
        <v>25</v>
      </c>
      <c r="B26" s="1">
        <v>210.714480575571</v>
      </c>
      <c r="C26" s="1">
        <v>195.547602431634</v>
      </c>
      <c r="D26" s="1">
        <v>34.298505327203898</v>
      </c>
      <c r="E26" s="1">
        <v>43.814677445405501</v>
      </c>
      <c r="F26">
        <f t="shared" si="0"/>
        <v>209.67104840581911</v>
      </c>
      <c r="G26" s="1">
        <f t="shared" si="1"/>
        <v>1.0434321697518953</v>
      </c>
      <c r="H26" s="1">
        <f t="shared" si="2"/>
        <v>4.9518769042437832E-3</v>
      </c>
      <c r="J26" s="3" t="s">
        <v>3</v>
      </c>
      <c r="K26" s="3">
        <v>-0.63316270328009805</v>
      </c>
      <c r="L26" s="3">
        <v>-0.43415542672170165</v>
      </c>
      <c r="M26" s="3">
        <v>-0.12770371833468669</v>
      </c>
      <c r="N26" s="3"/>
      <c r="O26" s="3"/>
      <c r="P26" s="3"/>
      <c r="Q26" s="3">
        <v>1</v>
      </c>
      <c r="R26" t="s">
        <v>14</v>
      </c>
    </row>
    <row r="27" spans="1:18" x14ac:dyDescent="0.3">
      <c r="A27">
        <v>26</v>
      </c>
      <c r="B27" s="1">
        <v>208.25869655229801</v>
      </c>
      <c r="C27" s="1">
        <v>194.79759318469499</v>
      </c>
      <c r="D27" s="1">
        <v>33.403426553567598</v>
      </c>
      <c r="E27" s="1">
        <v>47.090861044286697</v>
      </c>
      <c r="F27">
        <f t="shared" si="0"/>
        <v>209.05072770881338</v>
      </c>
      <c r="G27" s="1">
        <f t="shared" si="1"/>
        <v>-0.79203115651537814</v>
      </c>
      <c r="H27" s="1">
        <f t="shared" si="2"/>
        <v>3.8031120410689932E-3</v>
      </c>
    </row>
    <row r="28" spans="1:18" x14ac:dyDescent="0.3">
      <c r="A28">
        <v>27</v>
      </c>
      <c r="B28" s="1">
        <v>211.79926603940399</v>
      </c>
      <c r="C28" s="1">
        <v>197.404464263112</v>
      </c>
      <c r="D28" s="1">
        <v>34.386464174924399</v>
      </c>
      <c r="E28" s="1">
        <v>43.694203418335697</v>
      </c>
      <c r="F28">
        <f t="shared" si="0"/>
        <v>211.20682923818453</v>
      </c>
      <c r="G28" s="1">
        <f t="shared" si="1"/>
        <v>0.5924368012194634</v>
      </c>
      <c r="H28" s="1">
        <f t="shared" si="2"/>
        <v>2.7971617291121494E-3</v>
      </c>
    </row>
    <row r="29" spans="1:18" x14ac:dyDescent="0.3">
      <c r="A29">
        <v>28</v>
      </c>
      <c r="B29" s="1">
        <v>209.36475352672099</v>
      </c>
      <c r="C29" s="1">
        <v>195.15532552237599</v>
      </c>
      <c r="D29" s="1">
        <v>32.073281243350799</v>
      </c>
      <c r="E29" s="1">
        <v>46.173178427051099</v>
      </c>
      <c r="F29">
        <f t="shared" si="0"/>
        <v>209.34660242496847</v>
      </c>
      <c r="G29" s="1">
        <f t="shared" si="1"/>
        <v>1.8151101752522436E-2</v>
      </c>
      <c r="H29" s="1">
        <f t="shared" si="2"/>
        <v>8.6696072031082499E-5</v>
      </c>
      <c r="J29" t="s">
        <v>15</v>
      </c>
    </row>
    <row r="30" spans="1:18" x14ac:dyDescent="0.3">
      <c r="A30">
        <v>29</v>
      </c>
      <c r="B30" s="1">
        <v>210.52065967279501</v>
      </c>
      <c r="C30" s="1">
        <v>197.237732682277</v>
      </c>
      <c r="D30" s="1">
        <v>34.924309361902097</v>
      </c>
      <c r="E30" s="1">
        <v>45.672676381512602</v>
      </c>
      <c r="F30">
        <f t="shared" si="0"/>
        <v>211.06892820448587</v>
      </c>
      <c r="G30" s="1">
        <f t="shared" si="1"/>
        <v>-0.54826853169086576</v>
      </c>
      <c r="H30" s="1">
        <f t="shared" si="2"/>
        <v>2.6043454953210798E-3</v>
      </c>
      <c r="J30" t="s">
        <v>16</v>
      </c>
    </row>
    <row r="31" spans="1:18" x14ac:dyDescent="0.3">
      <c r="A31">
        <v>30</v>
      </c>
      <c r="B31" s="1">
        <v>210.436263790868</v>
      </c>
      <c r="C31" s="1">
        <v>196.241685164438</v>
      </c>
      <c r="D31" s="1">
        <v>34.0923899927663</v>
      </c>
      <c r="E31" s="1">
        <v>45.823791405676403</v>
      </c>
      <c r="F31">
        <f t="shared" si="0"/>
        <v>210.24511317415337</v>
      </c>
      <c r="G31" s="1">
        <f t="shared" si="1"/>
        <v>0.19115061671462286</v>
      </c>
      <c r="H31" s="1">
        <f t="shared" si="2"/>
        <v>9.0835397507621951E-4</v>
      </c>
      <c r="J31" t="s">
        <v>1</v>
      </c>
    </row>
    <row r="32" spans="1:18" x14ac:dyDescent="0.3">
      <c r="A32">
        <v>31</v>
      </c>
      <c r="B32" s="1">
        <v>211.16852339526</v>
      </c>
      <c r="C32" s="1">
        <v>196.87863578024599</v>
      </c>
      <c r="D32" s="1">
        <v>34.748005797133303</v>
      </c>
      <c r="E32" s="1">
        <v>45.9952427015008</v>
      </c>
      <c r="F32">
        <f t="shared" si="0"/>
        <v>210.77192487890076</v>
      </c>
      <c r="G32" s="1">
        <f t="shared" si="1"/>
        <v>0.3965985163592336</v>
      </c>
      <c r="H32" s="1">
        <f t="shared" si="2"/>
        <v>1.8781137926360851E-3</v>
      </c>
      <c r="J32" t="s">
        <v>3</v>
      </c>
    </row>
    <row r="33" spans="1:10" x14ac:dyDescent="0.3">
      <c r="A33">
        <v>32</v>
      </c>
      <c r="B33" s="1">
        <v>210.80090256254101</v>
      </c>
      <c r="C33" s="1">
        <v>196.29217171185201</v>
      </c>
      <c r="D33" s="1">
        <v>33.853789780170999</v>
      </c>
      <c r="E33" s="1">
        <v>46.609226404494898</v>
      </c>
      <c r="F33">
        <f t="shared" si="0"/>
        <v>210.28686979303387</v>
      </c>
      <c r="G33" s="1">
        <f t="shared" si="1"/>
        <v>0.51403276950713916</v>
      </c>
      <c r="H33" s="1">
        <f t="shared" si="2"/>
        <v>2.4384751832579772E-3</v>
      </c>
      <c r="J33" t="s">
        <v>2</v>
      </c>
    </row>
    <row r="34" spans="1:10" x14ac:dyDescent="0.3">
      <c r="A34">
        <v>33</v>
      </c>
      <c r="B34" s="1">
        <v>209.75994781711</v>
      </c>
      <c r="C34" s="1">
        <v>195.27137564442901</v>
      </c>
      <c r="D34" s="1">
        <v>32.346718504244102</v>
      </c>
      <c r="E34" s="1">
        <v>45.3868549880739</v>
      </c>
      <c r="F34">
        <f t="shared" si="0"/>
        <v>209.44258563170004</v>
      </c>
      <c r="G34" s="1">
        <f t="shared" si="1"/>
        <v>0.31736218540996219</v>
      </c>
      <c r="H34" s="1">
        <f t="shared" si="2"/>
        <v>1.5129779956213126E-3</v>
      </c>
    </row>
    <row r="35" spans="1:10" x14ac:dyDescent="0.3">
      <c r="A35">
        <v>34</v>
      </c>
      <c r="B35" s="1">
        <v>208.89887665039299</v>
      </c>
      <c r="C35" s="1">
        <v>195.29183460518701</v>
      </c>
      <c r="D35" s="1">
        <v>33.418757429726597</v>
      </c>
      <c r="E35" s="1">
        <v>46.821799556160997</v>
      </c>
      <c r="F35">
        <f t="shared" si="0"/>
        <v>209.4595069121365</v>
      </c>
      <c r="G35" s="1">
        <f t="shared" si="1"/>
        <v>-0.56063026174351194</v>
      </c>
      <c r="H35" s="1">
        <f t="shared" si="2"/>
        <v>2.683739954627742E-3</v>
      </c>
    </row>
    <row r="36" spans="1:10" x14ac:dyDescent="0.3">
      <c r="A36">
        <v>35</v>
      </c>
      <c r="B36" s="1">
        <v>210.031539776751</v>
      </c>
      <c r="C36" s="1">
        <v>195.65920665786001</v>
      </c>
      <c r="D36" s="1">
        <v>33.153669468858602</v>
      </c>
      <c r="E36" s="1">
        <v>44.8011178847186</v>
      </c>
      <c r="F36">
        <f t="shared" si="0"/>
        <v>209.76335448295595</v>
      </c>
      <c r="G36" s="1">
        <f t="shared" si="1"/>
        <v>0.26818529379505662</v>
      </c>
      <c r="H36" s="1">
        <f t="shared" si="2"/>
        <v>1.2768810535794721E-3</v>
      </c>
    </row>
    <row r="37" spans="1:10" x14ac:dyDescent="0.3">
      <c r="A37">
        <v>36</v>
      </c>
      <c r="B37" s="1">
        <v>209.88677269819101</v>
      </c>
      <c r="C37" s="1">
        <v>195.96737450120199</v>
      </c>
      <c r="D37" s="1">
        <v>33.819777583931398</v>
      </c>
      <c r="E37" s="1">
        <v>46.886483082318499</v>
      </c>
      <c r="F37">
        <f t="shared" si="0"/>
        <v>210.01823519563627</v>
      </c>
      <c r="G37" s="1">
        <f t="shared" si="1"/>
        <v>-0.13146249744525562</v>
      </c>
      <c r="H37" s="1">
        <f t="shared" si="2"/>
        <v>6.2634960629126242E-4</v>
      </c>
    </row>
    <row r="38" spans="1:10" x14ac:dyDescent="0.3">
      <c r="A38">
        <v>37</v>
      </c>
      <c r="B38" s="1">
        <v>210.018054169039</v>
      </c>
      <c r="C38" s="1">
        <v>196.113898190236</v>
      </c>
      <c r="D38" s="1">
        <v>34.475369770488598</v>
      </c>
      <c r="E38" s="1">
        <v>46.768552952447997</v>
      </c>
      <c r="F38">
        <f t="shared" si="0"/>
        <v>210.13942260403209</v>
      </c>
      <c r="G38" s="1">
        <f t="shared" si="1"/>
        <v>-0.12136843499308725</v>
      </c>
      <c r="H38" s="1">
        <f t="shared" si="2"/>
        <v>5.7789524559350694E-4</v>
      </c>
    </row>
    <row r="39" spans="1:10" x14ac:dyDescent="0.3">
      <c r="A39">
        <v>38</v>
      </c>
      <c r="B39" s="1">
        <v>209.699536180146</v>
      </c>
      <c r="C39" s="1">
        <v>195.93914253405899</v>
      </c>
      <c r="D39" s="1">
        <v>34.0953820170729</v>
      </c>
      <c r="E39" s="1">
        <v>46.918065334252098</v>
      </c>
      <c r="F39">
        <f t="shared" si="0"/>
        <v>209.99488498547893</v>
      </c>
      <c r="G39" s="1">
        <f t="shared" si="1"/>
        <v>-0.29534880533293517</v>
      </c>
      <c r="H39" s="1">
        <f t="shared" si="2"/>
        <v>1.4084380476607763E-3</v>
      </c>
    </row>
    <row r="40" spans="1:10" x14ac:dyDescent="0.3">
      <c r="A40">
        <v>39</v>
      </c>
      <c r="B40" s="1">
        <v>208.81436121834699</v>
      </c>
      <c r="C40" s="1">
        <v>194.93853929334901</v>
      </c>
      <c r="D40" s="1">
        <v>33.495955979020401</v>
      </c>
      <c r="E40" s="1">
        <v>47.058818725977602</v>
      </c>
      <c r="F40">
        <f t="shared" si="0"/>
        <v>209.16730198935372</v>
      </c>
      <c r="G40" s="1">
        <f t="shared" si="1"/>
        <v>-0.35294077100672894</v>
      </c>
      <c r="H40" s="1">
        <f t="shared" si="2"/>
        <v>1.6902131105708577E-3</v>
      </c>
    </row>
    <row r="41" spans="1:10" x14ac:dyDescent="0.3">
      <c r="A41">
        <v>40</v>
      </c>
      <c r="B41" s="1">
        <v>208.95946918548501</v>
      </c>
      <c r="C41" s="1">
        <v>194.69167616349699</v>
      </c>
      <c r="D41" s="1">
        <v>32.907800278859803</v>
      </c>
      <c r="E41" s="1">
        <v>46.638971514168801</v>
      </c>
      <c r="F41">
        <f t="shared" si="0"/>
        <v>208.96312542833158</v>
      </c>
      <c r="G41" s="1">
        <f t="shared" si="1"/>
        <v>-3.6562428465742869E-3</v>
      </c>
      <c r="H41" s="1">
        <f t="shared" si="2"/>
        <v>1.7497378131874874E-5</v>
      </c>
    </row>
    <row r="42" spans="1:10" x14ac:dyDescent="0.3">
      <c r="A42">
        <v>41</v>
      </c>
      <c r="B42" s="1">
        <v>209.82029306660499</v>
      </c>
      <c r="C42" s="1">
        <v>195.32180440866799</v>
      </c>
      <c r="D42" s="1">
        <v>33.579410848456497</v>
      </c>
      <c r="E42" s="1">
        <v>46.132801683673001</v>
      </c>
      <c r="F42">
        <f t="shared" si="0"/>
        <v>209.48429445903719</v>
      </c>
      <c r="G42" s="1">
        <f t="shared" si="1"/>
        <v>0.33599860756780231</v>
      </c>
      <c r="H42" s="1">
        <f t="shared" si="2"/>
        <v>1.6013637320635306E-3</v>
      </c>
    </row>
    <row r="43" spans="1:10" x14ac:dyDescent="0.3">
      <c r="A43">
        <v>42</v>
      </c>
      <c r="B43" s="1">
        <v>209.95831664696101</v>
      </c>
      <c r="C43" s="1">
        <v>196.43259481647399</v>
      </c>
      <c r="D43" s="1">
        <v>33.6211973559911</v>
      </c>
      <c r="E43" s="1">
        <v>46.349303548704398</v>
      </c>
      <c r="F43">
        <f t="shared" si="0"/>
        <v>210.40301150527318</v>
      </c>
      <c r="G43" s="1">
        <f t="shared" si="1"/>
        <v>-0.44469485831217526</v>
      </c>
      <c r="H43" s="1">
        <f t="shared" si="2"/>
        <v>2.1180149727525067E-3</v>
      </c>
    </row>
    <row r="44" spans="1:10" x14ac:dyDescent="0.3">
      <c r="A44">
        <v>43</v>
      </c>
      <c r="B44" s="1">
        <v>210.69390866478199</v>
      </c>
      <c r="C44" s="1">
        <v>196.75892403604101</v>
      </c>
      <c r="D44" s="1">
        <v>34.357090856322401</v>
      </c>
      <c r="E44" s="1">
        <v>43.813328316266997</v>
      </c>
      <c r="F44">
        <f t="shared" si="0"/>
        <v>210.672913202834</v>
      </c>
      <c r="G44" s="1">
        <f t="shared" si="1"/>
        <v>2.0995461947990179E-2</v>
      </c>
      <c r="H44" s="1">
        <f t="shared" si="2"/>
        <v>9.9649116963292751E-5</v>
      </c>
    </row>
    <row r="45" spans="1:10" x14ac:dyDescent="0.3">
      <c r="A45">
        <v>44</v>
      </c>
      <c r="B45" s="1">
        <v>211.05053335398</v>
      </c>
      <c r="C45" s="1">
        <v>195.95016259469</v>
      </c>
      <c r="D45" s="1">
        <v>32.874999885854002</v>
      </c>
      <c r="E45" s="1">
        <v>44.015499512886599</v>
      </c>
      <c r="F45">
        <f t="shared" si="0"/>
        <v>210.00399950202598</v>
      </c>
      <c r="G45" s="1">
        <f t="shared" si="1"/>
        <v>1.0465338519540239</v>
      </c>
      <c r="H45" s="1">
        <f t="shared" si="2"/>
        <v>4.9586884966490346E-3</v>
      </c>
    </row>
    <row r="46" spans="1:10" x14ac:dyDescent="0.3">
      <c r="A46">
        <v>45</v>
      </c>
      <c r="B46" s="1">
        <v>209.18025925366399</v>
      </c>
      <c r="C46" s="1">
        <v>194.534250637615</v>
      </c>
      <c r="D46" s="1">
        <v>31.777812338569699</v>
      </c>
      <c r="E46" s="1">
        <v>44.956372951887197</v>
      </c>
      <c r="F46">
        <f t="shared" si="0"/>
        <v>208.83292128439581</v>
      </c>
      <c r="G46" s="1">
        <f t="shared" si="1"/>
        <v>0.34733796926818172</v>
      </c>
      <c r="H46" s="1">
        <f t="shared" si="2"/>
        <v>1.6604720278455137E-3</v>
      </c>
    </row>
    <row r="47" spans="1:10" x14ac:dyDescent="0.3">
      <c r="A47">
        <v>46</v>
      </c>
      <c r="B47" s="1">
        <v>209.800039007755</v>
      </c>
      <c r="C47" s="1">
        <v>195.494337042339</v>
      </c>
      <c r="D47" s="1">
        <v>32.6204643714822</v>
      </c>
      <c r="E47" s="1">
        <v>47.1017462340401</v>
      </c>
      <c r="F47">
        <f t="shared" si="0"/>
        <v>209.62699345109874</v>
      </c>
      <c r="G47" s="1">
        <f t="shared" si="1"/>
        <v>0.17304555665626253</v>
      </c>
      <c r="H47" s="1">
        <f t="shared" si="2"/>
        <v>8.248118421458736E-4</v>
      </c>
    </row>
    <row r="48" spans="1:10" x14ac:dyDescent="0.3">
      <c r="A48">
        <v>47</v>
      </c>
      <c r="B48" s="1">
        <v>212.254742806032</v>
      </c>
      <c r="C48" s="1">
        <v>198.102811822034</v>
      </c>
      <c r="D48" s="1">
        <v>35.498008355266101</v>
      </c>
      <c r="E48" s="1">
        <v>43.035768630731098</v>
      </c>
      <c r="F48">
        <f t="shared" si="0"/>
        <v>211.78442137624248</v>
      </c>
      <c r="G48" s="1">
        <f t="shared" si="1"/>
        <v>0.47032142978952152</v>
      </c>
      <c r="H48" s="1">
        <f t="shared" si="2"/>
        <v>2.2158347256311843E-3</v>
      </c>
    </row>
    <row r="49" spans="1:10" x14ac:dyDescent="0.3">
      <c r="A49">
        <v>48</v>
      </c>
      <c r="B49" s="1">
        <v>210.16324325756801</v>
      </c>
      <c r="C49" s="1">
        <v>195.38895598768701</v>
      </c>
      <c r="D49" s="1">
        <v>33.472729735628697</v>
      </c>
      <c r="E49" s="1">
        <v>45.150306970933798</v>
      </c>
      <c r="F49">
        <f t="shared" si="0"/>
        <v>209.53983446000669</v>
      </c>
      <c r="G49" s="1">
        <f t="shared" si="1"/>
        <v>0.62340879756132495</v>
      </c>
      <c r="H49" s="1">
        <f t="shared" si="2"/>
        <v>2.9663074660362899E-3</v>
      </c>
    </row>
    <row r="50" spans="1:10" x14ac:dyDescent="0.3">
      <c r="A50">
        <v>49</v>
      </c>
      <c r="B50" s="1">
        <v>211.48186339709599</v>
      </c>
      <c r="C50" s="1">
        <v>197.13313474269401</v>
      </c>
      <c r="D50" s="1">
        <v>35.358554223102999</v>
      </c>
      <c r="E50" s="1">
        <v>44.282627444035498</v>
      </c>
      <c r="F50">
        <f t="shared" si="0"/>
        <v>210.98241691538871</v>
      </c>
      <c r="G50" s="1">
        <f t="shared" si="1"/>
        <v>0.49944648170728101</v>
      </c>
      <c r="H50" s="1">
        <f t="shared" si="2"/>
        <v>2.3616516030477686E-3</v>
      </c>
    </row>
    <row r="51" spans="1:10" x14ac:dyDescent="0.3">
      <c r="A51">
        <v>50</v>
      </c>
      <c r="B51" s="1">
        <v>212.57666187731499</v>
      </c>
      <c r="C51" s="1">
        <v>198.33458843212199</v>
      </c>
      <c r="D51" s="1">
        <v>36.197516542396599</v>
      </c>
      <c r="E51" s="1">
        <v>44.686652802875997</v>
      </c>
      <c r="F51">
        <f t="shared" si="0"/>
        <v>211.97612011716626</v>
      </c>
      <c r="G51" s="1">
        <f t="shared" si="1"/>
        <v>0.60054176014872951</v>
      </c>
      <c r="H51" s="1">
        <f t="shared" si="2"/>
        <v>2.8250596977354081E-3</v>
      </c>
    </row>
    <row r="52" spans="1:10" x14ac:dyDescent="0.3">
      <c r="A52">
        <v>51</v>
      </c>
      <c r="B52" s="1">
        <v>210.175939187811</v>
      </c>
      <c r="C52" s="1">
        <v>195.82540202668301</v>
      </c>
      <c r="D52" s="1">
        <v>32.387266349710899</v>
      </c>
      <c r="E52" s="1">
        <v>46.811482435702899</v>
      </c>
      <c r="F52">
        <f t="shared" si="0"/>
        <v>209.90081202424383</v>
      </c>
      <c r="G52" s="1">
        <f t="shared" si="1"/>
        <v>0.27512716356716282</v>
      </c>
      <c r="H52" s="1">
        <f t="shared" si="2"/>
        <v>1.3090326353737004E-3</v>
      </c>
    </row>
    <row r="53" spans="1:10" x14ac:dyDescent="0.3">
      <c r="A53">
        <v>52</v>
      </c>
      <c r="B53" s="1">
        <v>208.69687031557399</v>
      </c>
      <c r="C53" s="1">
        <v>195.33175461589499</v>
      </c>
      <c r="D53" s="1">
        <v>33.370927670977402</v>
      </c>
      <c r="E53" s="1">
        <v>46.213406878906099</v>
      </c>
      <c r="F53">
        <f t="shared" si="0"/>
        <v>209.49252411688155</v>
      </c>
      <c r="G53" s="1">
        <f t="shared" si="1"/>
        <v>-0.7956538013075658</v>
      </c>
      <c r="H53" s="1">
        <f t="shared" si="2"/>
        <v>3.812485544725441E-3</v>
      </c>
    </row>
    <row r="54" spans="1:10" x14ac:dyDescent="0.3">
      <c r="A54">
        <v>53</v>
      </c>
      <c r="B54" s="1">
        <v>210.41304877932001</v>
      </c>
      <c r="C54" s="1">
        <v>195.97722485588599</v>
      </c>
      <c r="D54" s="1">
        <v>33.681925832314001</v>
      </c>
      <c r="E54" s="1">
        <v>46.021660239275</v>
      </c>
      <c r="F54">
        <f t="shared" si="0"/>
        <v>210.02638226703343</v>
      </c>
      <c r="G54" s="1">
        <f t="shared" si="1"/>
        <v>0.38666651228658111</v>
      </c>
      <c r="H54" s="1">
        <f t="shared" si="2"/>
        <v>1.8376546251754316E-3</v>
      </c>
    </row>
    <row r="55" spans="1:10" x14ac:dyDescent="0.3">
      <c r="A55">
        <v>54</v>
      </c>
      <c r="B55" s="1">
        <v>210.55667784110199</v>
      </c>
      <c r="C55" s="1">
        <v>196.12394814370501</v>
      </c>
      <c r="D55" s="1">
        <v>34.444484960044001</v>
      </c>
      <c r="E55" s="1">
        <v>46.791858241060702</v>
      </c>
      <c r="F55">
        <f t="shared" si="0"/>
        <v>210.14773476040378</v>
      </c>
      <c r="G55" s="1">
        <f t="shared" si="1"/>
        <v>0.40894308069820795</v>
      </c>
      <c r="H55" s="1">
        <f t="shared" si="2"/>
        <v>1.9421995297951064E-3</v>
      </c>
    </row>
    <row r="56" spans="1:10" x14ac:dyDescent="0.3">
      <c r="A56">
        <v>55</v>
      </c>
      <c r="B56" s="1">
        <v>208.43037967873701</v>
      </c>
      <c r="C56" s="1">
        <v>194.898653434175</v>
      </c>
      <c r="D56" s="1">
        <v>32.762448486134801</v>
      </c>
      <c r="E56" s="1">
        <v>46.5625892768917</v>
      </c>
      <c r="F56">
        <f t="shared" si="0"/>
        <v>209.13431303079824</v>
      </c>
      <c r="G56" s="1">
        <f t="shared" si="1"/>
        <v>-0.70393335206122742</v>
      </c>
      <c r="H56" s="1">
        <f t="shared" si="2"/>
        <v>3.3773068645090564E-3</v>
      </c>
    </row>
    <row r="57" spans="1:10" x14ac:dyDescent="0.3">
      <c r="A57">
        <v>56</v>
      </c>
      <c r="B57" s="1">
        <v>211.330437840104</v>
      </c>
      <c r="C57" s="1">
        <v>197.085813275899</v>
      </c>
      <c r="D57" s="1">
        <v>34.511800118339202</v>
      </c>
      <c r="E57" s="1">
        <v>44.169089929478901</v>
      </c>
      <c r="F57">
        <f t="shared" si="0"/>
        <v>210.94327808425373</v>
      </c>
      <c r="G57" s="1">
        <f t="shared" si="1"/>
        <v>0.38715975585026285</v>
      </c>
      <c r="H57" s="1">
        <f t="shared" si="2"/>
        <v>1.832011326940013E-3</v>
      </c>
    </row>
    <row r="58" spans="1:10" x14ac:dyDescent="0.3">
      <c r="A58">
        <v>57</v>
      </c>
      <c r="B58" s="1">
        <v>208.929643532493</v>
      </c>
      <c r="C58" s="1">
        <v>195.22345884916101</v>
      </c>
      <c r="D58" s="1">
        <v>33.906245763422902</v>
      </c>
      <c r="E58" s="1">
        <v>46.220097094616598</v>
      </c>
      <c r="F58">
        <f t="shared" si="0"/>
        <v>209.40295441387138</v>
      </c>
      <c r="G58" s="1">
        <f t="shared" si="1"/>
        <v>-0.47331088137838151</v>
      </c>
      <c r="H58" s="1">
        <f t="shared" si="2"/>
        <v>2.2654079783789591E-3</v>
      </c>
    </row>
    <row r="59" spans="1:10" x14ac:dyDescent="0.3">
      <c r="A59">
        <v>58</v>
      </c>
      <c r="B59" s="1">
        <v>210.874003348082</v>
      </c>
      <c r="C59" s="1">
        <v>196.350156976916</v>
      </c>
      <c r="D59" s="1">
        <v>32.614635546468101</v>
      </c>
      <c r="E59" s="1">
        <v>45.644124123678701</v>
      </c>
      <c r="F59">
        <f t="shared" si="0"/>
        <v>210.33482848179318</v>
      </c>
      <c r="G59" s="1">
        <f t="shared" si="1"/>
        <v>0.53917486628881761</v>
      </c>
      <c r="H59" s="1">
        <f t="shared" si="2"/>
        <v>2.5568579233487656E-3</v>
      </c>
    </row>
    <row r="60" spans="1:10" x14ac:dyDescent="0.3">
      <c r="A60">
        <v>59</v>
      </c>
      <c r="B60" s="1">
        <v>209.16359691413501</v>
      </c>
      <c r="C60" s="1">
        <v>195.56809955010601</v>
      </c>
      <c r="D60" s="1">
        <v>32.489407358583101</v>
      </c>
      <c r="E60" s="1">
        <v>46.654986441791699</v>
      </c>
      <c r="F60">
        <f t="shared" si="0"/>
        <v>209.68800124589282</v>
      </c>
      <c r="G60" s="1">
        <f t="shared" si="1"/>
        <v>-0.52440433175780754</v>
      </c>
      <c r="H60" s="1">
        <f t="shared" si="2"/>
        <v>2.5071491382560409E-3</v>
      </c>
    </row>
    <row r="61" spans="1:10" x14ac:dyDescent="0.3">
      <c r="A61">
        <v>60</v>
      </c>
      <c r="B61" s="1">
        <v>209.68045498797201</v>
      </c>
      <c r="C61" s="1">
        <v>195.41820228575199</v>
      </c>
      <c r="D61" s="1">
        <v>33.192533304828999</v>
      </c>
      <c r="E61" s="1">
        <v>45.0570899180967</v>
      </c>
      <c r="F61">
        <f t="shared" si="0"/>
        <v>209.56402360710661</v>
      </c>
      <c r="G61" s="1">
        <f t="shared" si="1"/>
        <v>0.11643138086540716</v>
      </c>
      <c r="H61" s="1">
        <f t="shared" si="2"/>
        <v>5.5528008498496471E-4</v>
      </c>
    </row>
    <row r="62" spans="1:10" x14ac:dyDescent="0.3">
      <c r="A62">
        <v>61</v>
      </c>
      <c r="B62" s="1">
        <v>209.37912679676899</v>
      </c>
      <c r="C62" s="1">
        <v>195.62043745270199</v>
      </c>
      <c r="D62" s="1">
        <v>33.601381822036601</v>
      </c>
      <c r="E62" s="1">
        <v>46.573187951412898</v>
      </c>
      <c r="F62">
        <f t="shared" si="0"/>
        <v>209.73128909114362</v>
      </c>
      <c r="G62" s="1">
        <f t="shared" si="1"/>
        <v>-0.35216229437463653</v>
      </c>
      <c r="H62" s="1">
        <f t="shared" si="2"/>
        <v>1.6819360160789001E-3</v>
      </c>
    </row>
    <row r="63" spans="1:10" x14ac:dyDescent="0.3">
      <c r="A63">
        <v>62</v>
      </c>
      <c r="B63" s="1">
        <v>209.62435517913099</v>
      </c>
      <c r="C63" s="1">
        <v>195.19003853246099</v>
      </c>
      <c r="D63" s="1">
        <v>33.5359571870667</v>
      </c>
      <c r="E63" s="1">
        <v>46.279630138213399</v>
      </c>
      <c r="F63">
        <f t="shared" si="0"/>
        <v>209.37531300246999</v>
      </c>
      <c r="G63" s="1">
        <f t="shared" si="1"/>
        <v>0.24904217666099271</v>
      </c>
      <c r="H63" s="1">
        <f t="shared" si="2"/>
        <v>1.1880402754163651E-3</v>
      </c>
      <c r="J63" t="s">
        <v>19</v>
      </c>
    </row>
    <row r="64" spans="1:10" x14ac:dyDescent="0.3">
      <c r="A64">
        <v>63</v>
      </c>
      <c r="B64" s="1">
        <v>210.18112049981701</v>
      </c>
      <c r="C64" s="1">
        <v>195.68187993786501</v>
      </c>
      <c r="D64" s="1">
        <v>34.007198996404099</v>
      </c>
      <c r="E64" s="1">
        <v>45.632841006335703</v>
      </c>
      <c r="F64">
        <f t="shared" si="0"/>
        <v>209.78210719155723</v>
      </c>
      <c r="G64" s="1">
        <f t="shared" si="1"/>
        <v>0.39901330825978221</v>
      </c>
      <c r="H64" s="1">
        <f t="shared" si="2"/>
        <v>1.898426020904811E-3</v>
      </c>
    </row>
    <row r="65" spans="1:21" x14ac:dyDescent="0.3">
      <c r="A65">
        <v>64</v>
      </c>
      <c r="B65" s="1">
        <v>209.372498955971</v>
      </c>
      <c r="C65" s="1">
        <v>196.10010072941699</v>
      </c>
      <c r="D65" s="1">
        <v>33.3735963827761</v>
      </c>
      <c r="E65" s="1">
        <v>47.661994590079502</v>
      </c>
      <c r="F65">
        <f t="shared" si="0"/>
        <v>210.12801094404645</v>
      </c>
      <c r="G65" s="1">
        <f t="shared" si="1"/>
        <v>-0.75551198807545461</v>
      </c>
      <c r="H65" s="1">
        <f t="shared" si="2"/>
        <v>3.6084585695007223E-3</v>
      </c>
    </row>
    <row r="66" spans="1:21" x14ac:dyDescent="0.3">
      <c r="A66">
        <v>65</v>
      </c>
      <c r="B66" s="1">
        <v>211.447684248413</v>
      </c>
      <c r="C66" s="1">
        <v>196.38964388635799</v>
      </c>
      <c r="D66" s="1">
        <v>33.682972385562401</v>
      </c>
      <c r="E66" s="1">
        <v>44.680165217783703</v>
      </c>
      <c r="F66">
        <f t="shared" si="0"/>
        <v>210.36748747538243</v>
      </c>
      <c r="G66" s="1">
        <f t="shared" si="1"/>
        <v>1.0801967730305648</v>
      </c>
      <c r="H66" s="1">
        <f t="shared" si="2"/>
        <v>5.1085769838062067E-3</v>
      </c>
    </row>
    <row r="67" spans="1:21" x14ac:dyDescent="0.3">
      <c r="A67">
        <v>66</v>
      </c>
      <c r="B67" s="1">
        <v>209.30414634458199</v>
      </c>
      <c r="C67" s="1">
        <v>196.307015630178</v>
      </c>
      <c r="D67" s="1">
        <v>35.065923909273998</v>
      </c>
      <c r="E67" s="1">
        <v>45.739905241261802</v>
      </c>
      <c r="F67">
        <f t="shared" ref="F67:F130" si="3">$K$83 + $K$84 *C67</f>
        <v>210.29914696134861</v>
      </c>
      <c r="G67" s="1">
        <f t="shared" ref="G67:G130" si="4">B67-F67</f>
        <v>-0.99500061676661744</v>
      </c>
      <c r="H67" s="1">
        <f t="shared" ref="H67:H130" si="5">ABS(G67/B67)</f>
        <v>4.7538504809576309E-3</v>
      </c>
      <c r="J67" t="s">
        <v>20</v>
      </c>
      <c r="K67" t="s">
        <v>53</v>
      </c>
      <c r="L67" t="s">
        <v>54</v>
      </c>
    </row>
    <row r="68" spans="1:21" ht="15" thickBot="1" x14ac:dyDescent="0.35">
      <c r="A68">
        <v>67</v>
      </c>
      <c r="B68" s="1">
        <v>210.740177833096</v>
      </c>
      <c r="C68" s="1">
        <v>195.26884842965501</v>
      </c>
      <c r="D68" s="1">
        <v>33.043983271815897</v>
      </c>
      <c r="E68" s="1">
        <v>44.329042175238101</v>
      </c>
      <c r="F68">
        <f t="shared" si="3"/>
        <v>209.44049541263075</v>
      </c>
      <c r="G68" s="1">
        <f t="shared" si="4"/>
        <v>1.2996824204652455</v>
      </c>
      <c r="H68" s="1">
        <f t="shared" si="5"/>
        <v>6.1672265527581566E-3</v>
      </c>
    </row>
    <row r="69" spans="1:21" x14ac:dyDescent="0.3">
      <c r="A69">
        <v>68</v>
      </c>
      <c r="B69" s="1">
        <v>210.121604668061</v>
      </c>
      <c r="C69" s="1">
        <v>194.34833875010901</v>
      </c>
      <c r="D69" s="1">
        <v>32.661282530306799</v>
      </c>
      <c r="E69" s="1">
        <v>44.588600331643299</v>
      </c>
      <c r="F69">
        <f t="shared" si="3"/>
        <v>208.6791565246811</v>
      </c>
      <c r="G69" s="1">
        <f t="shared" si="4"/>
        <v>1.4424481433798917</v>
      </c>
      <c r="H69" s="1">
        <f t="shared" si="5"/>
        <v>6.8648254693209438E-3</v>
      </c>
      <c r="J69" s="5" t="s">
        <v>21</v>
      </c>
      <c r="K69" s="5"/>
    </row>
    <row r="70" spans="1:21" x14ac:dyDescent="0.3">
      <c r="A70">
        <v>69</v>
      </c>
      <c r="B70" s="1">
        <v>211.343423284897</v>
      </c>
      <c r="C70" s="1">
        <v>196.77761136993601</v>
      </c>
      <c r="D70" s="1">
        <v>35.160391583824499</v>
      </c>
      <c r="E70" s="1">
        <v>45.328608350142197</v>
      </c>
      <c r="F70">
        <f t="shared" si="3"/>
        <v>210.68836919892237</v>
      </c>
      <c r="G70" s="1">
        <f t="shared" si="4"/>
        <v>0.65505408597462633</v>
      </c>
      <c r="H70" s="1">
        <f t="shared" si="5"/>
        <v>3.0994770302910945E-3</v>
      </c>
      <c r="J70" s="2" t="s">
        <v>22</v>
      </c>
      <c r="K70" s="2">
        <v>0.81782776377358102</v>
      </c>
      <c r="L70" s="12" t="s">
        <v>44</v>
      </c>
    </row>
    <row r="71" spans="1:21" x14ac:dyDescent="0.3">
      <c r="A71">
        <v>70</v>
      </c>
      <c r="B71" s="1">
        <v>209.707869110145</v>
      </c>
      <c r="C71" s="1">
        <v>196.35225349765801</v>
      </c>
      <c r="D71" s="1">
        <v>33.191284606104098</v>
      </c>
      <c r="E71" s="1">
        <v>46.1023458373853</v>
      </c>
      <c r="F71">
        <f t="shared" si="3"/>
        <v>210.33656248069158</v>
      </c>
      <c r="G71" s="1">
        <f t="shared" si="4"/>
        <v>-0.62869337054658558</v>
      </c>
      <c r="H71" s="1">
        <f t="shared" si="5"/>
        <v>2.9979483994297638E-3</v>
      </c>
      <c r="J71" s="2" t="s">
        <v>23</v>
      </c>
      <c r="K71" s="2">
        <v>0.66884225119889595</v>
      </c>
      <c r="L71" s="12" t="s">
        <v>45</v>
      </c>
      <c r="Q71" t="s">
        <v>48</v>
      </c>
      <c r="U71" t="s">
        <v>47</v>
      </c>
    </row>
    <row r="72" spans="1:21" x14ac:dyDescent="0.3">
      <c r="A72">
        <v>71</v>
      </c>
      <c r="B72" s="1">
        <v>212.07066023798501</v>
      </c>
      <c r="C72" s="1">
        <v>199.04038758078201</v>
      </c>
      <c r="D72" s="1">
        <v>35.522719874148898</v>
      </c>
      <c r="E72" s="1">
        <v>44.7603853499742</v>
      </c>
      <c r="F72">
        <f t="shared" si="3"/>
        <v>212.55987534635801</v>
      </c>
      <c r="G72" s="1">
        <f t="shared" si="4"/>
        <v>-0.48921510837300275</v>
      </c>
      <c r="H72" s="1">
        <f t="shared" si="5"/>
        <v>2.3068495558226073E-3</v>
      </c>
      <c r="J72" s="2" t="s">
        <v>24</v>
      </c>
      <c r="K72" s="2">
        <v>0.66773098358546945</v>
      </c>
      <c r="L72" s="12" t="s">
        <v>46</v>
      </c>
    </row>
    <row r="73" spans="1:21" x14ac:dyDescent="0.3">
      <c r="A73">
        <v>72</v>
      </c>
      <c r="B73" s="1">
        <v>209.380402359752</v>
      </c>
      <c r="C73" s="1">
        <v>195.88307840959101</v>
      </c>
      <c r="D73" s="1">
        <v>34.479721425523799</v>
      </c>
      <c r="E73" s="1">
        <v>46.566965667645299</v>
      </c>
      <c r="F73">
        <f t="shared" si="3"/>
        <v>209.94851524149385</v>
      </c>
      <c r="G73" s="1">
        <f t="shared" si="4"/>
        <v>-0.56811288174185393</v>
      </c>
      <c r="H73" s="1">
        <f t="shared" si="5"/>
        <v>2.7133049480234403E-3</v>
      </c>
      <c r="J73" s="2" t="s">
        <v>25</v>
      </c>
      <c r="K73" s="2">
        <v>0.60576270943138666</v>
      </c>
    </row>
    <row r="74" spans="1:21" ht="15" thickBot="1" x14ac:dyDescent="0.35">
      <c r="A74">
        <v>73</v>
      </c>
      <c r="B74" s="1">
        <v>208.57447015944399</v>
      </c>
      <c r="C74" s="1">
        <v>194.625973114049</v>
      </c>
      <c r="D74" s="1">
        <v>32.871167083630901</v>
      </c>
      <c r="E74" s="1">
        <v>45.326991222896503</v>
      </c>
      <c r="F74">
        <f t="shared" si="3"/>
        <v>208.90878348308848</v>
      </c>
      <c r="G74" s="1">
        <f t="shared" si="4"/>
        <v>-0.33431332364449418</v>
      </c>
      <c r="H74" s="1">
        <f t="shared" si="5"/>
        <v>1.602848725392564E-3</v>
      </c>
      <c r="J74" s="3" t="s">
        <v>26</v>
      </c>
      <c r="K74" s="3">
        <v>300</v>
      </c>
    </row>
    <row r="75" spans="1:21" x14ac:dyDescent="0.3">
      <c r="A75">
        <v>74</v>
      </c>
      <c r="B75" s="1">
        <v>209.65248761096001</v>
      </c>
      <c r="C75" s="1">
        <v>196.362096488079</v>
      </c>
      <c r="D75" s="1">
        <v>34.533818300515797</v>
      </c>
      <c r="E75" s="1">
        <v>45.944447089677503</v>
      </c>
      <c r="F75">
        <f t="shared" si="3"/>
        <v>210.34470346122413</v>
      </c>
      <c r="G75" s="1">
        <f t="shared" si="4"/>
        <v>-0.69221585026411958</v>
      </c>
      <c r="H75" s="1">
        <f t="shared" si="5"/>
        <v>3.3017297249943655E-3</v>
      </c>
    </row>
    <row r="76" spans="1:21" ht="15" thickBot="1" x14ac:dyDescent="0.35">
      <c r="A76">
        <v>75</v>
      </c>
      <c r="B76" s="1">
        <v>209.55270162833801</v>
      </c>
      <c r="C76" s="1">
        <v>195.28185434476001</v>
      </c>
      <c r="D76" s="1">
        <v>32.2709071479077</v>
      </c>
      <c r="E76" s="1">
        <v>46.501328118078099</v>
      </c>
      <c r="F76">
        <f t="shared" si="3"/>
        <v>209.45125239776934</v>
      </c>
      <c r="G76" s="1">
        <f t="shared" si="4"/>
        <v>0.10144923056867583</v>
      </c>
      <c r="H76" s="1">
        <f t="shared" si="5"/>
        <v>4.8412275184409628E-4</v>
      </c>
      <c r="J76" t="s">
        <v>27</v>
      </c>
    </row>
    <row r="77" spans="1:21" x14ac:dyDescent="0.3">
      <c r="A77">
        <v>76</v>
      </c>
      <c r="B77" s="1">
        <v>210.757192432674</v>
      </c>
      <c r="C77" s="1">
        <v>197.02396837842599</v>
      </c>
      <c r="D77" s="1">
        <v>35.409187344258399</v>
      </c>
      <c r="E77" s="1">
        <v>44.900498653798799</v>
      </c>
      <c r="F77">
        <f t="shared" si="3"/>
        <v>210.89212715503083</v>
      </c>
      <c r="G77" s="1">
        <f t="shared" si="4"/>
        <v>-0.13493472235683157</v>
      </c>
      <c r="H77" s="1">
        <f t="shared" si="5"/>
        <v>6.4023780540697905E-4</v>
      </c>
      <c r="J77" s="4"/>
      <c r="K77" s="4" t="s">
        <v>32</v>
      </c>
      <c r="L77" s="4" t="s">
        <v>33</v>
      </c>
      <c r="M77" s="4" t="s">
        <v>34</v>
      </c>
      <c r="N77" s="4"/>
      <c r="O77" s="4"/>
      <c r="P77" s="4"/>
      <c r="Q77" s="4" t="s">
        <v>35</v>
      </c>
      <c r="R77" s="4" t="s">
        <v>36</v>
      </c>
    </row>
    <row r="78" spans="1:21" x14ac:dyDescent="0.3">
      <c r="A78">
        <v>77</v>
      </c>
      <c r="B78" s="1">
        <v>210.59268345800399</v>
      </c>
      <c r="C78" s="1">
        <v>195.60351270637</v>
      </c>
      <c r="D78" s="1">
        <v>32.531420598021597</v>
      </c>
      <c r="E78" s="1">
        <v>44.756733765327297</v>
      </c>
      <c r="F78">
        <f t="shared" si="3"/>
        <v>209.71729090314238</v>
      </c>
      <c r="G78" s="1">
        <f t="shared" si="4"/>
        <v>0.87539255486160528</v>
      </c>
      <c r="H78" s="1">
        <f t="shared" si="5"/>
        <v>4.1568042179213434E-3</v>
      </c>
      <c r="J78" s="2" t="s">
        <v>28</v>
      </c>
      <c r="K78" s="2">
        <v>1</v>
      </c>
      <c r="L78" s="2">
        <v>220.85646264419358</v>
      </c>
      <c r="M78" s="2">
        <v>220.85646264419358</v>
      </c>
      <c r="N78" s="2"/>
      <c r="O78" s="2"/>
      <c r="P78" s="2"/>
      <c r="Q78" s="2">
        <v>601.87325097737971</v>
      </c>
      <c r="R78" s="15">
        <v>1.72303940271984E-73</v>
      </c>
      <c r="S78" t="s">
        <v>135</v>
      </c>
      <c r="U78" s="16"/>
    </row>
    <row r="79" spans="1:21" x14ac:dyDescent="0.3">
      <c r="A79">
        <v>78</v>
      </c>
      <c r="B79" s="1">
        <v>210.75606188259599</v>
      </c>
      <c r="C79" s="1">
        <v>196.45805103434299</v>
      </c>
      <c r="D79" s="1">
        <v>33.466668941327001</v>
      </c>
      <c r="E79" s="1">
        <v>45.647570096429902</v>
      </c>
      <c r="F79">
        <f t="shared" si="3"/>
        <v>210.42406593743661</v>
      </c>
      <c r="G79" s="1">
        <f t="shared" si="4"/>
        <v>0.33199594515937747</v>
      </c>
      <c r="H79" s="1">
        <f t="shared" si="5"/>
        <v>1.5752616659933582E-3</v>
      </c>
      <c r="J79" s="2" t="s">
        <v>29</v>
      </c>
      <c r="K79" s="2">
        <v>298</v>
      </c>
      <c r="L79" s="2">
        <v>109.35064112102107</v>
      </c>
      <c r="M79" s="2">
        <v>0.36694846013765459</v>
      </c>
      <c r="N79" s="2"/>
      <c r="O79" s="2"/>
      <c r="P79" s="2"/>
      <c r="Q79" s="2"/>
      <c r="R79" s="2"/>
    </row>
    <row r="80" spans="1:21" ht="15" thickBot="1" x14ac:dyDescent="0.35">
      <c r="A80">
        <v>79</v>
      </c>
      <c r="B80" s="1">
        <v>210.00835605391001</v>
      </c>
      <c r="C80" s="1">
        <v>195.76251868633901</v>
      </c>
      <c r="D80" s="1">
        <v>32.862054965435398</v>
      </c>
      <c r="E80" s="1">
        <v>46.333672998490599</v>
      </c>
      <c r="F80">
        <f t="shared" si="3"/>
        <v>209.84880221546956</v>
      </c>
      <c r="G80" s="1">
        <f t="shared" si="4"/>
        <v>0.15955383844044491</v>
      </c>
      <c r="H80" s="1">
        <f t="shared" si="5"/>
        <v>7.5974995204232149E-4</v>
      </c>
      <c r="J80" s="3" t="s">
        <v>30</v>
      </c>
      <c r="K80" s="3">
        <v>299</v>
      </c>
      <c r="L80" s="3">
        <v>330.20710376521464</v>
      </c>
      <c r="M80" s="3"/>
      <c r="N80" s="3"/>
      <c r="O80" s="3"/>
      <c r="P80" s="3"/>
      <c r="Q80" s="3"/>
      <c r="R80" s="3"/>
    </row>
    <row r="81" spans="1:21" ht="15" thickBot="1" x14ac:dyDescent="0.35">
      <c r="A81">
        <v>80</v>
      </c>
      <c r="B81" s="1">
        <v>211.47966983622601</v>
      </c>
      <c r="C81" s="1">
        <v>196.60442281190899</v>
      </c>
      <c r="D81" s="1">
        <v>34.6876599806154</v>
      </c>
      <c r="E81" s="1">
        <v>45.636224791042899</v>
      </c>
      <c r="F81">
        <f t="shared" si="3"/>
        <v>210.54512770227788</v>
      </c>
      <c r="G81" s="1">
        <f t="shared" si="4"/>
        <v>0.93454213394812768</v>
      </c>
      <c r="H81" s="1">
        <f t="shared" si="5"/>
        <v>4.419063707976542E-3</v>
      </c>
      <c r="L81" t="s">
        <v>110</v>
      </c>
      <c r="M81" t="s">
        <v>111</v>
      </c>
    </row>
    <row r="82" spans="1:21" x14ac:dyDescent="0.3">
      <c r="A82">
        <v>81</v>
      </c>
      <c r="B82" s="1">
        <v>211.46284835226001</v>
      </c>
      <c r="C82" s="1">
        <v>197.344295524454</v>
      </c>
      <c r="D82" s="1">
        <v>34.922105074279202</v>
      </c>
      <c r="E82" s="1">
        <v>46.168621093279498</v>
      </c>
      <c r="F82">
        <f t="shared" si="3"/>
        <v>211.15706463320848</v>
      </c>
      <c r="G82" s="1">
        <f t="shared" si="4"/>
        <v>0.3057837190515329</v>
      </c>
      <c r="H82" s="1">
        <f t="shared" si="5"/>
        <v>1.446039914028543E-3</v>
      </c>
      <c r="J82" s="4"/>
      <c r="K82" s="4" t="s">
        <v>37</v>
      </c>
      <c r="L82" s="4" t="s">
        <v>25</v>
      </c>
      <c r="M82" s="4" t="s">
        <v>38</v>
      </c>
      <c r="N82" s="4"/>
      <c r="O82" s="4"/>
      <c r="P82" s="4"/>
      <c r="Q82" s="4" t="s">
        <v>39</v>
      </c>
      <c r="R82" s="4" t="s">
        <v>40</v>
      </c>
      <c r="S82" s="4" t="s">
        <v>41</v>
      </c>
      <c r="T82" s="4"/>
      <c r="U82" s="4"/>
    </row>
    <row r="83" spans="1:21" x14ac:dyDescent="0.3">
      <c r="A83">
        <v>82</v>
      </c>
      <c r="B83" s="1">
        <v>209.093465678717</v>
      </c>
      <c r="C83" s="1">
        <v>194.73259346356599</v>
      </c>
      <c r="D83" s="1">
        <v>34.199791505794003</v>
      </c>
      <c r="E83" s="1">
        <v>46.777364749027498</v>
      </c>
      <c r="F83">
        <f t="shared" si="3"/>
        <v>208.99696747521563</v>
      </c>
      <c r="G83" s="1">
        <f t="shared" si="4"/>
        <v>9.6498203501369062E-2</v>
      </c>
      <c r="H83" s="1">
        <f t="shared" si="5"/>
        <v>4.6150750425478902E-4</v>
      </c>
      <c r="I83" t="s">
        <v>109</v>
      </c>
      <c r="J83" s="2" t="s">
        <v>31</v>
      </c>
      <c r="K83" s="2">
        <v>47.936742417919561</v>
      </c>
      <c r="L83" s="2">
        <v>6.6063341691867015</v>
      </c>
      <c r="M83" s="2">
        <v>7.2561788717116924</v>
      </c>
      <c r="N83" s="2"/>
      <c r="O83" s="2"/>
      <c r="P83" s="2"/>
      <c r="Q83" s="2">
        <v>3.4672404297331128E-12</v>
      </c>
      <c r="R83" s="2">
        <v>34.935764105576339</v>
      </c>
      <c r="S83" s="2">
        <v>60.937720730262782</v>
      </c>
      <c r="T83" s="2"/>
      <c r="U83" s="2"/>
    </row>
    <row r="84" spans="1:21" ht="15" thickBot="1" x14ac:dyDescent="0.35">
      <c r="A84">
        <v>83</v>
      </c>
      <c r="B84" s="1">
        <v>211.70511875384199</v>
      </c>
      <c r="C84" s="1">
        <v>198.77198645234901</v>
      </c>
      <c r="D84" s="1">
        <v>37.324513994519201</v>
      </c>
      <c r="E84" s="1">
        <v>47.215545211305603</v>
      </c>
      <c r="F84">
        <f t="shared" si="3"/>
        <v>212.33788504991008</v>
      </c>
      <c r="G84" s="1">
        <f t="shared" si="4"/>
        <v>-0.6327662960680982</v>
      </c>
      <c r="H84" s="1">
        <f t="shared" si="5"/>
        <v>2.9889040935464619E-3</v>
      </c>
      <c r="I84" t="s">
        <v>52</v>
      </c>
      <c r="J84" s="3" t="s">
        <v>1</v>
      </c>
      <c r="K84" s="3">
        <v>0.82708406534641088</v>
      </c>
      <c r="L84" s="3">
        <v>3.371297919486814E-2</v>
      </c>
      <c r="M84" s="3">
        <v>24.533105204547194</v>
      </c>
      <c r="N84" s="3"/>
      <c r="O84" s="3"/>
      <c r="P84" s="3"/>
      <c r="Q84" s="3">
        <v>1.7230394027195918E-73</v>
      </c>
      <c r="R84" s="3">
        <v>0.76073838858647824</v>
      </c>
      <c r="S84" s="3">
        <v>0.89342974210634352</v>
      </c>
      <c r="T84" s="3"/>
      <c r="U84" s="3"/>
    </row>
    <row r="85" spans="1:21" x14ac:dyDescent="0.3">
      <c r="A85">
        <v>84</v>
      </c>
      <c r="B85" s="1">
        <v>212.15617247859601</v>
      </c>
      <c r="C85" s="1">
        <v>196.770427339696</v>
      </c>
      <c r="D85" s="1">
        <v>34.419827033448897</v>
      </c>
      <c r="E85" s="1">
        <v>44.608998952429097</v>
      </c>
      <c r="F85">
        <f t="shared" si="3"/>
        <v>210.68242740198588</v>
      </c>
      <c r="G85" s="1">
        <f t="shared" si="4"/>
        <v>1.473745076610129</v>
      </c>
      <c r="H85" s="1">
        <f t="shared" si="5"/>
        <v>6.9465104851418455E-3</v>
      </c>
    </row>
    <row r="86" spans="1:21" x14ac:dyDescent="0.3">
      <c r="A86">
        <v>85</v>
      </c>
      <c r="B86" s="1">
        <v>208.31635096878</v>
      </c>
      <c r="C86" s="1">
        <v>193.17603759478499</v>
      </c>
      <c r="D86" s="1">
        <v>32.053973505573403</v>
      </c>
      <c r="E86" s="1">
        <v>46.597781229323203</v>
      </c>
      <c r="F86">
        <f t="shared" si="3"/>
        <v>207.70956491932543</v>
      </c>
      <c r="G86" s="1">
        <f t="shared" si="4"/>
        <v>0.60678604945456982</v>
      </c>
      <c r="H86" s="1">
        <f t="shared" si="5"/>
        <v>2.9128104761469626E-3</v>
      </c>
    </row>
    <row r="87" spans="1:21" x14ac:dyDescent="0.3">
      <c r="A87">
        <v>86</v>
      </c>
      <c r="B87" s="1">
        <v>210.54366635772701</v>
      </c>
      <c r="C87" s="1">
        <v>195.906580715899</v>
      </c>
      <c r="D87" s="1">
        <v>34.225370117018798</v>
      </c>
      <c r="E87" s="1">
        <v>44.556622093068398</v>
      </c>
      <c r="F87">
        <f t="shared" si="3"/>
        <v>209.96795362454009</v>
      </c>
      <c r="G87" s="1">
        <f t="shared" si="4"/>
        <v>0.57571273318691851</v>
      </c>
      <c r="H87" s="1">
        <f t="shared" si="5"/>
        <v>2.7344101256826514E-3</v>
      </c>
    </row>
    <row r="88" spans="1:21" x14ac:dyDescent="0.3">
      <c r="A88">
        <v>87</v>
      </c>
      <c r="B88" s="1">
        <v>209.980403707606</v>
      </c>
      <c r="C88" s="1">
        <v>197.41643934738099</v>
      </c>
      <c r="D88" s="1">
        <v>36.751418684673098</v>
      </c>
      <c r="E88" s="1">
        <v>45.439697188184098</v>
      </c>
      <c r="F88">
        <f t="shared" si="3"/>
        <v>211.21673363956458</v>
      </c>
      <c r="G88" s="1">
        <f t="shared" si="4"/>
        <v>-1.2363299319585792</v>
      </c>
      <c r="H88" s="1">
        <f t="shared" si="5"/>
        <v>5.8878348175772956E-3</v>
      </c>
    </row>
    <row r="89" spans="1:21" x14ac:dyDescent="0.3">
      <c r="A89">
        <v>88</v>
      </c>
      <c r="B89" s="1">
        <v>210.501869931155</v>
      </c>
      <c r="C89" s="1">
        <v>195.05395203619</v>
      </c>
      <c r="D89" s="1">
        <v>32.5110339333864</v>
      </c>
      <c r="E89" s="1">
        <v>46.309283064436102</v>
      </c>
      <c r="F89">
        <f t="shared" si="3"/>
        <v>209.26275802989542</v>
      </c>
      <c r="G89" s="1">
        <f t="shared" si="4"/>
        <v>1.2391119012595766</v>
      </c>
      <c r="H89" s="1">
        <f t="shared" si="5"/>
        <v>5.8864650545139112E-3</v>
      </c>
    </row>
    <row r="90" spans="1:21" x14ac:dyDescent="0.3">
      <c r="A90">
        <v>89</v>
      </c>
      <c r="B90" s="1">
        <v>210.853742646401</v>
      </c>
      <c r="C90" s="1">
        <v>196.23787523159501</v>
      </c>
      <c r="D90" s="1">
        <v>35.024456079523802</v>
      </c>
      <c r="E90" s="1">
        <v>44.543097697794202</v>
      </c>
      <c r="F90">
        <f t="shared" si="3"/>
        <v>210.24196203940892</v>
      </c>
      <c r="G90" s="1">
        <f t="shared" si="4"/>
        <v>0.61178060699208459</v>
      </c>
      <c r="H90" s="1">
        <f t="shared" si="5"/>
        <v>2.9014453303683242E-3</v>
      </c>
      <c r="J90" t="s">
        <v>20</v>
      </c>
    </row>
    <row r="91" spans="1:21" ht="15" thickBot="1" x14ac:dyDescent="0.35">
      <c r="A91">
        <v>90</v>
      </c>
      <c r="B91" s="1">
        <v>209.92472643818701</v>
      </c>
      <c r="C91" s="1">
        <v>195.50923090039501</v>
      </c>
      <c r="D91" s="1">
        <v>33.673517402720996</v>
      </c>
      <c r="E91" s="1">
        <v>46.110530541275601</v>
      </c>
      <c r="F91">
        <f t="shared" si="3"/>
        <v>209.63931192376839</v>
      </c>
      <c r="G91" s="1">
        <f t="shared" si="4"/>
        <v>0.28541451441861909</v>
      </c>
      <c r="H91" s="1">
        <f t="shared" si="5"/>
        <v>1.3596040793348863E-3</v>
      </c>
    </row>
    <row r="92" spans="1:21" x14ac:dyDescent="0.3">
      <c r="A92">
        <v>91</v>
      </c>
      <c r="B92" s="1">
        <v>209.644640028558</v>
      </c>
      <c r="C92" s="1">
        <v>196.92599174179</v>
      </c>
      <c r="D92" s="1">
        <v>34.208233352497999</v>
      </c>
      <c r="E92" s="1">
        <v>47.151498379161197</v>
      </c>
      <c r="F92">
        <f t="shared" si="3"/>
        <v>210.81109224009296</v>
      </c>
      <c r="G92" s="1">
        <f t="shared" si="4"/>
        <v>-1.1664522115349598</v>
      </c>
      <c r="H92" s="1">
        <f t="shared" si="5"/>
        <v>5.563949602413229E-3</v>
      </c>
      <c r="J92" s="5" t="s">
        <v>21</v>
      </c>
      <c r="K92" s="5"/>
    </row>
    <row r="93" spans="1:21" x14ac:dyDescent="0.3">
      <c r="A93">
        <v>92</v>
      </c>
      <c r="B93" s="1">
        <v>210.52692894690099</v>
      </c>
      <c r="C93" s="1">
        <v>196.97349296742101</v>
      </c>
      <c r="D93" s="1">
        <v>33.795771161816603</v>
      </c>
      <c r="E93" s="1">
        <v>46.3747623622803</v>
      </c>
      <c r="F93">
        <f t="shared" si="3"/>
        <v>210.85037974689681</v>
      </c>
      <c r="G93" s="1">
        <f t="shared" si="4"/>
        <v>-0.32345079999581117</v>
      </c>
      <c r="H93" s="1">
        <f t="shared" si="5"/>
        <v>1.5363868252568857E-3</v>
      </c>
      <c r="J93" s="2" t="s">
        <v>22</v>
      </c>
      <c r="K93" s="2">
        <v>0.88121594219564103</v>
      </c>
    </row>
    <row r="94" spans="1:21" x14ac:dyDescent="0.3">
      <c r="A94">
        <v>93</v>
      </c>
      <c r="B94" s="1">
        <v>210.248655563337</v>
      </c>
      <c r="C94" s="1">
        <v>195.80173085627601</v>
      </c>
      <c r="D94" s="1">
        <v>32.374763714155499</v>
      </c>
      <c r="E94" s="1">
        <v>44.369772221026601</v>
      </c>
      <c r="F94">
        <f t="shared" si="3"/>
        <v>209.88123397639211</v>
      </c>
      <c r="G94" s="1">
        <f t="shared" si="4"/>
        <v>0.3674215869448858</v>
      </c>
      <c r="H94" s="1">
        <f t="shared" si="5"/>
        <v>1.7475573670634045E-3</v>
      </c>
      <c r="J94" s="2" t="s">
        <v>23</v>
      </c>
      <c r="K94" s="2">
        <v>0.77654153677975135</v>
      </c>
      <c r="L94" t="s">
        <v>49</v>
      </c>
    </row>
    <row r="95" spans="1:21" x14ac:dyDescent="0.3">
      <c r="A95">
        <v>94</v>
      </c>
      <c r="B95" s="1">
        <v>210.15927478888199</v>
      </c>
      <c r="C95" s="1">
        <v>196.25396989003599</v>
      </c>
      <c r="D95" s="1">
        <v>34.107232362084901</v>
      </c>
      <c r="E95" s="1">
        <v>45.618793119511203</v>
      </c>
      <c r="F95">
        <f t="shared" si="3"/>
        <v>210.25527367494263</v>
      </c>
      <c r="G95" s="1">
        <f t="shared" si="4"/>
        <v>-9.5998886060641553E-2</v>
      </c>
      <c r="H95" s="1">
        <f t="shared" si="5"/>
        <v>4.5679109883243736E-4</v>
      </c>
      <c r="J95" s="2" t="s">
        <v>24</v>
      </c>
      <c r="K95" s="2">
        <v>0.77427675505792448</v>
      </c>
    </row>
    <row r="96" spans="1:21" x14ac:dyDescent="0.3">
      <c r="A96">
        <v>95</v>
      </c>
      <c r="B96" s="1">
        <v>210.90869520850799</v>
      </c>
      <c r="C96" s="1">
        <v>196.308615641079</v>
      </c>
      <c r="D96" s="1">
        <v>34.370354830091998</v>
      </c>
      <c r="E96" s="1">
        <v>44.8418416415617</v>
      </c>
      <c r="F96">
        <f t="shared" si="3"/>
        <v>210.30047030486921</v>
      </c>
      <c r="G96" s="1">
        <f t="shared" si="4"/>
        <v>0.60822490363878501</v>
      </c>
      <c r="H96" s="1">
        <f t="shared" si="5"/>
        <v>2.8838303846955354E-3</v>
      </c>
      <c r="J96" s="2" t="s">
        <v>25</v>
      </c>
      <c r="K96" s="2">
        <v>0.49928182189515591</v>
      </c>
    </row>
    <row r="97" spans="1:21" ht="15" thickBot="1" x14ac:dyDescent="0.35">
      <c r="A97">
        <v>96</v>
      </c>
      <c r="B97" s="1">
        <v>208.594533125021</v>
      </c>
      <c r="C97" s="1">
        <v>194.658135753164</v>
      </c>
      <c r="D97" s="1">
        <v>34.6797835954996</v>
      </c>
      <c r="E97" s="1">
        <v>46.8739120115481</v>
      </c>
      <c r="F97">
        <f t="shared" si="3"/>
        <v>208.93538468939997</v>
      </c>
      <c r="G97" s="1">
        <f t="shared" si="4"/>
        <v>-0.34085156437896558</v>
      </c>
      <c r="H97" s="1">
        <f t="shared" si="5"/>
        <v>1.6340388181442724E-3</v>
      </c>
      <c r="J97" s="3" t="s">
        <v>26</v>
      </c>
      <c r="K97" s="3">
        <v>300</v>
      </c>
    </row>
    <row r="98" spans="1:21" x14ac:dyDescent="0.3">
      <c r="A98">
        <v>97</v>
      </c>
      <c r="B98" s="1">
        <v>211.12429284097001</v>
      </c>
      <c r="C98" s="1">
        <v>196.753340382076</v>
      </c>
      <c r="D98" s="1">
        <v>33.222103978412797</v>
      </c>
      <c r="E98" s="1">
        <v>43.954238557714298</v>
      </c>
      <c r="F98">
        <f t="shared" si="3"/>
        <v>210.66829505161314</v>
      </c>
      <c r="G98" s="1">
        <f t="shared" si="4"/>
        <v>0.45599778935687141</v>
      </c>
      <c r="H98" s="1">
        <f t="shared" si="5"/>
        <v>2.1598546676973506E-3</v>
      </c>
    </row>
    <row r="99" spans="1:21" ht="15" thickBot="1" x14ac:dyDescent="0.35">
      <c r="A99">
        <v>98</v>
      </c>
      <c r="B99" s="1">
        <v>209.76116404042901</v>
      </c>
      <c r="C99" s="1">
        <v>196.33277157473</v>
      </c>
      <c r="D99" s="1">
        <v>35.490157332070901</v>
      </c>
      <c r="E99" s="1">
        <v>46.419442884702299</v>
      </c>
      <c r="F99">
        <f t="shared" si="3"/>
        <v>210.32044929267551</v>
      </c>
      <c r="G99" s="1">
        <f t="shared" si="4"/>
        <v>-0.55928525224649661</v>
      </c>
      <c r="H99" s="1">
        <f t="shared" si="5"/>
        <v>2.6662955214088197E-3</v>
      </c>
      <c r="J99" t="s">
        <v>27</v>
      </c>
    </row>
    <row r="100" spans="1:21" x14ac:dyDescent="0.3">
      <c r="A100">
        <v>99</v>
      </c>
      <c r="B100" s="1">
        <v>208.41170487342501</v>
      </c>
      <c r="C100" s="1">
        <v>193.784870477943</v>
      </c>
      <c r="D100" s="1">
        <v>31.837933645105998</v>
      </c>
      <c r="E100" s="1">
        <v>47.0200964704729</v>
      </c>
      <c r="F100">
        <f t="shared" si="3"/>
        <v>208.21312089544435</v>
      </c>
      <c r="G100" s="1">
        <f t="shared" si="4"/>
        <v>0.19858397798066107</v>
      </c>
      <c r="H100" s="1">
        <f t="shared" si="5"/>
        <v>9.5284464997427753E-4</v>
      </c>
      <c r="J100" s="4"/>
      <c r="K100" s="4" t="s">
        <v>32</v>
      </c>
      <c r="L100" s="4" t="s">
        <v>33</v>
      </c>
      <c r="M100" s="4" t="s">
        <v>34</v>
      </c>
      <c r="N100" s="4"/>
      <c r="O100" s="4"/>
      <c r="P100" s="4"/>
      <c r="Q100" s="4" t="s">
        <v>35</v>
      </c>
      <c r="R100" s="4" t="s">
        <v>36</v>
      </c>
    </row>
    <row r="101" spans="1:21" x14ac:dyDescent="0.3">
      <c r="A101">
        <v>100</v>
      </c>
      <c r="B101" s="1">
        <v>209.74698786316</v>
      </c>
      <c r="C101" s="1">
        <v>196.019556265002</v>
      </c>
      <c r="D101" s="1">
        <v>34.104885769721498</v>
      </c>
      <c r="E101" s="1">
        <v>46.0430632895185</v>
      </c>
      <c r="F101">
        <f t="shared" si="3"/>
        <v>210.06139390097692</v>
      </c>
      <c r="G101" s="1">
        <f t="shared" si="4"/>
        <v>-0.31440603781692289</v>
      </c>
      <c r="H101" s="1">
        <f t="shared" si="5"/>
        <v>1.4989776064009224E-3</v>
      </c>
      <c r="J101" s="2" t="s">
        <v>28</v>
      </c>
      <c r="K101" s="2">
        <v>3</v>
      </c>
      <c r="L101" s="2">
        <v>256.41953181343058</v>
      </c>
      <c r="M101" s="2">
        <v>85.473177271143527</v>
      </c>
      <c r="N101" s="2"/>
      <c r="O101" s="2"/>
      <c r="P101" s="2"/>
      <c r="Q101" s="2">
        <v>342.87698867216574</v>
      </c>
      <c r="R101" s="2">
        <v>5.8252223368185394E-96</v>
      </c>
    </row>
    <row r="102" spans="1:21" x14ac:dyDescent="0.3">
      <c r="A102">
        <v>101</v>
      </c>
      <c r="B102" s="1">
        <v>210.028972224564</v>
      </c>
      <c r="C102" s="1">
        <v>195.305733223657</v>
      </c>
      <c r="D102" s="1">
        <v>32.945023594977798</v>
      </c>
      <c r="E102" s="1">
        <v>46.644677152283002</v>
      </c>
      <c r="F102">
        <f t="shared" si="3"/>
        <v>209.47100223800336</v>
      </c>
      <c r="G102" s="1">
        <f t="shared" si="4"/>
        <v>0.55796998656063579</v>
      </c>
      <c r="H102" s="1">
        <f t="shared" si="5"/>
        <v>2.6566334189554171E-3</v>
      </c>
      <c r="J102" s="2" t="s">
        <v>29</v>
      </c>
      <c r="K102" s="2">
        <v>296</v>
      </c>
      <c r="L102" s="2">
        <v>73.787571951784074</v>
      </c>
      <c r="M102" s="2">
        <v>0.2492823376749462</v>
      </c>
      <c r="N102" s="2"/>
      <c r="O102" s="2"/>
      <c r="P102" s="2"/>
      <c r="Q102" s="2"/>
      <c r="R102" s="2"/>
    </row>
    <row r="103" spans="1:21" ht="15" thickBot="1" x14ac:dyDescent="0.35">
      <c r="A103">
        <v>102</v>
      </c>
      <c r="B103" s="1">
        <v>210.45694539490501</v>
      </c>
      <c r="C103" s="1">
        <v>195.32416362535901</v>
      </c>
      <c r="D103" s="1">
        <v>33.022197483523598</v>
      </c>
      <c r="E103" s="1">
        <v>45.625042296021398</v>
      </c>
      <c r="F103">
        <f t="shared" si="3"/>
        <v>209.48624572956905</v>
      </c>
      <c r="G103" s="1">
        <f t="shared" si="4"/>
        <v>0.97069966533595675</v>
      </c>
      <c r="H103" s="1">
        <f t="shared" si="5"/>
        <v>4.6123432206740403E-3</v>
      </c>
      <c r="J103" s="3" t="s">
        <v>30</v>
      </c>
      <c r="K103" s="3">
        <v>299</v>
      </c>
      <c r="L103" s="3">
        <v>330.20710376521464</v>
      </c>
      <c r="M103" s="3"/>
      <c r="N103" s="3"/>
      <c r="O103" s="3"/>
      <c r="P103" s="3"/>
      <c r="Q103" s="3"/>
      <c r="R103" s="3"/>
    </row>
    <row r="104" spans="1:21" ht="15" thickBot="1" x14ac:dyDescent="0.35">
      <c r="A104">
        <v>103</v>
      </c>
      <c r="B104" s="1">
        <v>208.997336168083</v>
      </c>
      <c r="C104" s="1">
        <v>195.13194605716501</v>
      </c>
      <c r="D104" s="1">
        <v>33.2503030518522</v>
      </c>
      <c r="E104" s="1">
        <v>46.330109724493198</v>
      </c>
      <c r="F104">
        <f t="shared" si="3"/>
        <v>209.32726564183614</v>
      </c>
      <c r="G104" s="1">
        <f t="shared" si="4"/>
        <v>-0.32992947375313975</v>
      </c>
      <c r="H104" s="1">
        <f t="shared" si="5"/>
        <v>1.5786300428623592E-3</v>
      </c>
    </row>
    <row r="105" spans="1:21" x14ac:dyDescent="0.3">
      <c r="A105">
        <v>104</v>
      </c>
      <c r="B105" s="1">
        <v>210.35673557658501</v>
      </c>
      <c r="C105" s="1">
        <v>196.35609606884199</v>
      </c>
      <c r="D105" s="1">
        <v>34.439147593747499</v>
      </c>
      <c r="E105" s="1">
        <v>44.4689872602249</v>
      </c>
      <c r="F105">
        <f t="shared" si="3"/>
        <v>210.3397406100878</v>
      </c>
      <c r="G105" s="1">
        <f t="shared" si="4"/>
        <v>1.6994966497207997E-2</v>
      </c>
      <c r="H105" s="1">
        <f t="shared" si="5"/>
        <v>8.0791168633726035E-5</v>
      </c>
      <c r="J105" s="4"/>
      <c r="K105" s="4" t="s">
        <v>37</v>
      </c>
      <c r="L105" s="4" t="s">
        <v>25</v>
      </c>
      <c r="M105" s="4" t="s">
        <v>38</v>
      </c>
      <c r="N105" s="4"/>
      <c r="O105" s="4"/>
      <c r="P105" s="4"/>
      <c r="Q105" s="4" t="s">
        <v>39</v>
      </c>
      <c r="R105" s="4" t="s">
        <v>40</v>
      </c>
      <c r="S105" s="4" t="s">
        <v>41</v>
      </c>
      <c r="T105" s="4" t="s">
        <v>42</v>
      </c>
      <c r="U105" s="4" t="s">
        <v>43</v>
      </c>
    </row>
    <row r="106" spans="1:21" x14ac:dyDescent="0.3">
      <c r="A106">
        <v>105</v>
      </c>
      <c r="B106" s="1">
        <v>209.900018455062</v>
      </c>
      <c r="C106" s="1">
        <v>196.29978947736799</v>
      </c>
      <c r="D106" s="1">
        <v>35.185380190344397</v>
      </c>
      <c r="E106" s="1">
        <v>45.203565686583502</v>
      </c>
      <c r="F106">
        <f t="shared" si="3"/>
        <v>210.29317032550568</v>
      </c>
      <c r="G106" s="1">
        <f t="shared" si="4"/>
        <v>-0.39315187044368827</v>
      </c>
      <c r="H106" s="1">
        <f t="shared" si="5"/>
        <v>1.873043524900209E-3</v>
      </c>
      <c r="J106" s="2" t="s">
        <v>31</v>
      </c>
      <c r="K106" s="2">
        <v>70.596579197688612</v>
      </c>
      <c r="L106" s="2">
        <v>8.710784339844702</v>
      </c>
      <c r="M106" s="2">
        <v>8.1045031587760814</v>
      </c>
      <c r="N106" s="2"/>
      <c r="O106" s="2"/>
      <c r="P106" s="2"/>
      <c r="Q106" s="2">
        <v>1.4081450266592814E-14</v>
      </c>
      <c r="R106" s="2">
        <v>53.453662171497413</v>
      </c>
      <c r="S106" s="2">
        <v>87.739496223879812</v>
      </c>
      <c r="T106" s="2">
        <v>53.453662171497413</v>
      </c>
      <c r="U106" s="2">
        <v>87.739496223879812</v>
      </c>
    </row>
    <row r="107" spans="1:21" x14ac:dyDescent="0.3">
      <c r="A107">
        <v>106</v>
      </c>
      <c r="B107" s="1">
        <v>210.83139934991399</v>
      </c>
      <c r="C107" s="1">
        <v>195.55698994763799</v>
      </c>
      <c r="D107" s="1">
        <v>33.159540874175697</v>
      </c>
      <c r="E107" s="1">
        <v>45.689505313145098</v>
      </c>
      <c r="F107">
        <f t="shared" si="3"/>
        <v>209.6788126707192</v>
      </c>
      <c r="G107" s="1">
        <f t="shared" si="4"/>
        <v>1.1525866791947976</v>
      </c>
      <c r="H107" s="1">
        <f t="shared" si="5"/>
        <v>5.4668644364583721E-3</v>
      </c>
      <c r="J107" s="2" t="s">
        <v>1</v>
      </c>
      <c r="K107" s="2">
        <v>0.81133600227768798</v>
      </c>
      <c r="L107" s="2">
        <v>4.5350296041500177E-2</v>
      </c>
      <c r="M107" s="2">
        <v>17.89042350539966</v>
      </c>
      <c r="N107" s="2"/>
      <c r="O107" s="2"/>
      <c r="P107" s="2"/>
      <c r="Q107" s="2">
        <v>4.9316707282366919E-49</v>
      </c>
      <c r="R107" s="2">
        <v>0.72208613317043546</v>
      </c>
      <c r="S107" s="2">
        <v>0.90058587138494051</v>
      </c>
      <c r="T107" s="2">
        <v>0.72208613317043546</v>
      </c>
      <c r="U107" s="2">
        <v>0.90058587138494051</v>
      </c>
    </row>
    <row r="108" spans="1:21" x14ac:dyDescent="0.3">
      <c r="A108">
        <v>107</v>
      </c>
      <c r="B108" s="1">
        <v>208.42328866087701</v>
      </c>
      <c r="C108" s="1">
        <v>194.61391276817699</v>
      </c>
      <c r="D108" s="1">
        <v>32.792545205812303</v>
      </c>
      <c r="E108" s="1">
        <v>46.280360351550499</v>
      </c>
      <c r="F108">
        <f t="shared" si="3"/>
        <v>208.89880856319516</v>
      </c>
      <c r="G108" s="1">
        <f t="shared" si="4"/>
        <v>-0.47551990231815466</v>
      </c>
      <c r="H108" s="1">
        <f t="shared" si="5"/>
        <v>2.2815104078501864E-3</v>
      </c>
      <c r="J108" s="2" t="s">
        <v>2</v>
      </c>
      <c r="K108" s="2">
        <v>-0.17029758701969866</v>
      </c>
      <c r="L108" s="2">
        <v>4.2024557470382577E-2</v>
      </c>
      <c r="M108" s="2">
        <v>-4.0523350457579088</v>
      </c>
      <c r="N108" s="2"/>
      <c r="O108" s="2"/>
      <c r="P108" s="2"/>
      <c r="Q108" s="2">
        <v>6.4858301561355282E-5</v>
      </c>
      <c r="R108" s="2">
        <v>-0.2530023669419641</v>
      </c>
      <c r="S108" s="2">
        <v>-8.7592807097433251E-2</v>
      </c>
      <c r="T108" s="2">
        <v>-0.2530023669419641</v>
      </c>
      <c r="U108" s="2">
        <v>-8.7592807097433251E-2</v>
      </c>
    </row>
    <row r="109" spans="1:21" ht="15" thickBot="1" x14ac:dyDescent="0.35">
      <c r="A109">
        <v>108</v>
      </c>
      <c r="B109" s="1">
        <v>209.77456072099099</v>
      </c>
      <c r="C109" s="1">
        <v>195.730606461343</v>
      </c>
      <c r="D109" s="1">
        <v>33.3808017563384</v>
      </c>
      <c r="E109" s="1">
        <v>46.585909800594898</v>
      </c>
      <c r="F109">
        <f t="shared" si="3"/>
        <v>209.8224081226856</v>
      </c>
      <c r="G109" s="1">
        <f t="shared" si="4"/>
        <v>-4.784740169461088E-2</v>
      </c>
      <c r="H109" s="1">
        <f t="shared" si="5"/>
        <v>2.2808962883850317E-4</v>
      </c>
      <c r="J109" s="3" t="s">
        <v>3</v>
      </c>
      <c r="K109" s="3">
        <v>-0.30040664143414902</v>
      </c>
      <c r="L109" s="3">
        <v>3.1245416264073535E-2</v>
      </c>
      <c r="M109" s="3">
        <v>-9.6144227650940675</v>
      </c>
      <c r="N109" s="3"/>
      <c r="O109" s="3"/>
      <c r="P109" s="3"/>
      <c r="Q109" s="3">
        <v>3.1975780587407647E-19</v>
      </c>
      <c r="R109" s="3">
        <v>-0.36189795582861917</v>
      </c>
      <c r="S109" s="3">
        <v>-0.23891532703967888</v>
      </c>
      <c r="T109" s="3">
        <v>-0.36189795582861917</v>
      </c>
      <c r="U109" s="3">
        <v>-0.23891532703967888</v>
      </c>
    </row>
    <row r="110" spans="1:21" x14ac:dyDescent="0.3">
      <c r="A110">
        <v>109</v>
      </c>
      <c r="B110" s="1">
        <v>210.02740845927499</v>
      </c>
      <c r="C110" s="1">
        <v>194.95137699099601</v>
      </c>
      <c r="D110" s="1">
        <v>32.270014601356301</v>
      </c>
      <c r="E110" s="1">
        <v>46.006878988793503</v>
      </c>
      <c r="F110">
        <f t="shared" si="3"/>
        <v>209.1779198445133</v>
      </c>
      <c r="G110" s="1">
        <f t="shared" si="4"/>
        <v>0.84948861476169668</v>
      </c>
      <c r="H110" s="1">
        <f t="shared" si="5"/>
        <v>4.0446559855849256E-3</v>
      </c>
    </row>
    <row r="111" spans="1:21" x14ac:dyDescent="0.3">
      <c r="A111">
        <v>110</v>
      </c>
      <c r="B111" s="1">
        <v>210.201875882812</v>
      </c>
      <c r="C111" s="1">
        <v>197.49601817085301</v>
      </c>
      <c r="D111" s="1">
        <v>36.537505622287298</v>
      </c>
      <c r="E111" s="1">
        <v>47.691677870022602</v>
      </c>
      <c r="F111">
        <f t="shared" si="3"/>
        <v>211.28255201639729</v>
      </c>
      <c r="G111" s="1">
        <f t="shared" si="4"/>
        <v>-1.0806761335852855</v>
      </c>
      <c r="H111" s="1">
        <f t="shared" si="5"/>
        <v>5.1411345833457965E-3</v>
      </c>
      <c r="J111" s="6" t="s">
        <v>79</v>
      </c>
    </row>
    <row r="112" spans="1:21" x14ac:dyDescent="0.3">
      <c r="A112">
        <v>111</v>
      </c>
      <c r="B112" s="1">
        <v>209.49745516089999</v>
      </c>
      <c r="C112" s="1">
        <v>195.64588400951999</v>
      </c>
      <c r="D112" s="1">
        <v>33.227093755145098</v>
      </c>
      <c r="E112" s="1">
        <v>46.849247877090399</v>
      </c>
      <c r="F112">
        <f t="shared" si="3"/>
        <v>209.75233553280572</v>
      </c>
      <c r="G112" s="1">
        <f t="shared" si="4"/>
        <v>-0.25488037190572754</v>
      </c>
      <c r="H112" s="1">
        <f t="shared" si="5"/>
        <v>1.2166275323486492E-3</v>
      </c>
      <c r="J112" s="6" t="s">
        <v>59</v>
      </c>
    </row>
    <row r="113" spans="1:27" x14ac:dyDescent="0.3">
      <c r="A113">
        <v>112</v>
      </c>
      <c r="B113" s="1">
        <v>210.965260291703</v>
      </c>
      <c r="C113" s="1">
        <v>196.970934366893</v>
      </c>
      <c r="D113" s="1">
        <v>33.833105912325401</v>
      </c>
      <c r="E113" s="1">
        <v>45.386154689645203</v>
      </c>
      <c r="F113">
        <f t="shared" si="3"/>
        <v>210.84826356917051</v>
      </c>
      <c r="G113" s="1">
        <f t="shared" si="4"/>
        <v>0.11699672253249105</v>
      </c>
      <c r="H113" s="1">
        <f t="shared" si="5"/>
        <v>5.5457814414903636E-4</v>
      </c>
    </row>
    <row r="114" spans="1:27" x14ac:dyDescent="0.3">
      <c r="A114">
        <v>113</v>
      </c>
      <c r="B114" s="1">
        <v>209.27229380354001</v>
      </c>
      <c r="C114" s="1">
        <v>195.968941038694</v>
      </c>
      <c r="D114" s="1">
        <v>34.407679426980103</v>
      </c>
      <c r="E114" s="1">
        <v>48.279479577409099</v>
      </c>
      <c r="F114">
        <f t="shared" si="3"/>
        <v>210.01953085383369</v>
      </c>
      <c r="G114" s="1">
        <f t="shared" si="4"/>
        <v>-0.74723705029367693</v>
      </c>
      <c r="H114" s="1">
        <f t="shared" si="5"/>
        <v>3.5706449081843858E-3</v>
      </c>
    </row>
    <row r="115" spans="1:27" x14ac:dyDescent="0.3">
      <c r="A115">
        <v>114</v>
      </c>
      <c r="B115" s="1">
        <v>210.11355573081201</v>
      </c>
      <c r="C115" s="1">
        <v>196.165285605625</v>
      </c>
      <c r="D115" s="1">
        <v>33.481403035314699</v>
      </c>
      <c r="E115" s="1">
        <v>46.707371630839603</v>
      </c>
      <c r="F115">
        <f t="shared" si="3"/>
        <v>210.18192431645966</v>
      </c>
      <c r="G115" s="1">
        <f t="shared" si="4"/>
        <v>-6.8368585647647251E-2</v>
      </c>
      <c r="H115" s="1">
        <f t="shared" si="5"/>
        <v>3.2538874233910921E-4</v>
      </c>
      <c r="J115" t="s">
        <v>50</v>
      </c>
    </row>
    <row r="116" spans="1:27" x14ac:dyDescent="0.3">
      <c r="A116">
        <v>115</v>
      </c>
      <c r="B116" s="1">
        <v>209.41164251359601</v>
      </c>
      <c r="C116" s="1">
        <v>195.71652272757601</v>
      </c>
      <c r="D116" s="1">
        <v>33.2296334265545</v>
      </c>
      <c r="E116" s="1">
        <v>46.8700982835432</v>
      </c>
      <c r="F116">
        <f t="shared" si="3"/>
        <v>209.81075969090634</v>
      </c>
      <c r="G116" s="1">
        <f t="shared" si="4"/>
        <v>-0.39911717731033036</v>
      </c>
      <c r="H116" s="1">
        <f t="shared" si="5"/>
        <v>1.9058977453195697E-3</v>
      </c>
    </row>
    <row r="117" spans="1:27" x14ac:dyDescent="0.3">
      <c r="A117">
        <v>116</v>
      </c>
      <c r="B117" s="1">
        <v>209.330941053488</v>
      </c>
      <c r="C117" s="1">
        <v>195.20609365633899</v>
      </c>
      <c r="D117" s="1">
        <v>33.255887538189299</v>
      </c>
      <c r="E117" s="1">
        <v>46.086423664894802</v>
      </c>
      <c r="F117">
        <f t="shared" si="3"/>
        <v>209.38859193959664</v>
      </c>
      <c r="G117" s="1">
        <f t="shared" si="4"/>
        <v>-5.7650886108632449E-2</v>
      </c>
      <c r="H117" s="1">
        <f t="shared" si="5"/>
        <v>2.7540546953305658E-4</v>
      </c>
      <c r="V117" t="s">
        <v>20</v>
      </c>
      <c r="W117" t="s">
        <v>101</v>
      </c>
    </row>
    <row r="118" spans="1:27" ht="15" thickBot="1" x14ac:dyDescent="0.35">
      <c r="A118">
        <v>117</v>
      </c>
      <c r="B118" s="1">
        <v>209.55030519802699</v>
      </c>
      <c r="C118" s="1">
        <v>195.65150104144001</v>
      </c>
      <c r="D118" s="1">
        <v>32.685332537040097</v>
      </c>
      <c r="E118" s="1">
        <v>45.4194135522024</v>
      </c>
      <c r="F118">
        <f t="shared" si="3"/>
        <v>209.75698129040131</v>
      </c>
      <c r="G118" s="1">
        <f t="shared" si="4"/>
        <v>-0.20667609237432316</v>
      </c>
      <c r="H118" s="1">
        <f t="shared" si="5"/>
        <v>9.8628390056035623E-4</v>
      </c>
    </row>
    <row r="119" spans="1:27" x14ac:dyDescent="0.3">
      <c r="A119">
        <v>118</v>
      </c>
      <c r="B119" s="1">
        <v>210.35616273354</v>
      </c>
      <c r="C119" s="1">
        <v>196.753495791229</v>
      </c>
      <c r="D119" s="1">
        <v>34.491989355859197</v>
      </c>
      <c r="E119" s="1">
        <v>46.309967110435601</v>
      </c>
      <c r="F119">
        <f t="shared" si="3"/>
        <v>210.66842358804718</v>
      </c>
      <c r="G119" s="1">
        <f t="shared" si="4"/>
        <v>-0.31226085450717278</v>
      </c>
      <c r="H119" s="1">
        <f t="shared" si="5"/>
        <v>1.4844388224685213E-3</v>
      </c>
      <c r="V119" s="5" t="s">
        <v>21</v>
      </c>
      <c r="W119" s="5"/>
    </row>
    <row r="120" spans="1:27" x14ac:dyDescent="0.3">
      <c r="A120">
        <v>119</v>
      </c>
      <c r="B120" s="1">
        <v>210.56733184277201</v>
      </c>
      <c r="C120" s="1">
        <v>195.52182583291199</v>
      </c>
      <c r="D120" s="1">
        <v>32.8253965549724</v>
      </c>
      <c r="E120" s="1">
        <v>45.6860089633172</v>
      </c>
      <c r="F120">
        <f t="shared" si="3"/>
        <v>209.64972899175731</v>
      </c>
      <c r="G120" s="1">
        <f t="shared" si="4"/>
        <v>0.91760285101469208</v>
      </c>
      <c r="H120" s="1">
        <f t="shared" si="5"/>
        <v>4.3577645353831745E-3</v>
      </c>
      <c r="J120" s="6" t="s">
        <v>60</v>
      </c>
      <c r="V120" s="2" t="s">
        <v>22</v>
      </c>
      <c r="W120" s="2">
        <v>0.8178277637735808</v>
      </c>
    </row>
    <row r="121" spans="1:27" x14ac:dyDescent="0.3">
      <c r="A121">
        <v>120</v>
      </c>
      <c r="B121" s="1">
        <v>209.62747399277799</v>
      </c>
      <c r="C121" s="1">
        <v>194.765129932794</v>
      </c>
      <c r="D121" s="1">
        <v>31.522823379311401</v>
      </c>
      <c r="E121" s="1">
        <v>45.0506857524121</v>
      </c>
      <c r="F121">
        <f t="shared" si="3"/>
        <v>209.02387787045674</v>
      </c>
      <c r="G121" s="1">
        <f t="shared" si="4"/>
        <v>0.6035961223212496</v>
      </c>
      <c r="H121" s="1">
        <f t="shared" si="5"/>
        <v>2.879375068661298E-3</v>
      </c>
      <c r="J121" s="6" t="s">
        <v>62</v>
      </c>
      <c r="V121" s="2" t="s">
        <v>23</v>
      </c>
      <c r="W121" s="2">
        <v>0.66884225119889595</v>
      </c>
    </row>
    <row r="122" spans="1:27" x14ac:dyDescent="0.3">
      <c r="A122">
        <v>121</v>
      </c>
      <c r="B122" s="1">
        <v>210.38952027412401</v>
      </c>
      <c r="C122" s="1">
        <v>196.03741133158499</v>
      </c>
      <c r="D122" s="1">
        <v>33.471734172580199</v>
      </c>
      <c r="E122" s="1">
        <v>45.198784548852998</v>
      </c>
      <c r="F122">
        <f t="shared" si="3"/>
        <v>210.07616154203342</v>
      </c>
      <c r="G122" s="1">
        <f t="shared" si="4"/>
        <v>0.31335873209059173</v>
      </c>
      <c r="H122" s="1">
        <f t="shared" si="5"/>
        <v>1.4894217719699416E-3</v>
      </c>
      <c r="J122" s="9">
        <f>SUM(H2:H301)</f>
        <v>0.69949104436173082</v>
      </c>
      <c r="K122" t="s">
        <v>63</v>
      </c>
      <c r="V122" s="2" t="s">
        <v>24</v>
      </c>
      <c r="W122" s="2">
        <v>0.66773098358546945</v>
      </c>
    </row>
    <row r="123" spans="1:27" x14ac:dyDescent="0.3">
      <c r="A123">
        <v>122</v>
      </c>
      <c r="B123" s="1">
        <v>209.12523564431001</v>
      </c>
      <c r="C123" s="1">
        <v>195.27840009010399</v>
      </c>
      <c r="D123" s="1">
        <v>32.678252347915901</v>
      </c>
      <c r="E123" s="1">
        <v>46.884607553271799</v>
      </c>
      <c r="F123">
        <f t="shared" si="3"/>
        <v>209.4483954387857</v>
      </c>
      <c r="G123" s="1">
        <f t="shared" si="4"/>
        <v>-0.32315979447568566</v>
      </c>
      <c r="H123" s="1">
        <f t="shared" si="5"/>
        <v>1.5452931516372849E-3</v>
      </c>
      <c r="V123" s="2" t="s">
        <v>25</v>
      </c>
      <c r="W123" s="2">
        <v>0.60576270943138699</v>
      </c>
    </row>
    <row r="124" spans="1:27" ht="15" thickBot="1" x14ac:dyDescent="0.35">
      <c r="A124">
        <v>123</v>
      </c>
      <c r="B124" s="1">
        <v>209.23462650698301</v>
      </c>
      <c r="C124" s="1">
        <v>195.28616152597499</v>
      </c>
      <c r="D124" s="1">
        <v>33.839408041355</v>
      </c>
      <c r="E124" s="1">
        <v>45.970745052960197</v>
      </c>
      <c r="F124">
        <f t="shared" si="3"/>
        <v>209.45481479871881</v>
      </c>
      <c r="G124" s="1">
        <f t="shared" si="4"/>
        <v>-0.22018829173580912</v>
      </c>
      <c r="H124" s="1">
        <f t="shared" si="5"/>
        <v>1.0523511113417958E-3</v>
      </c>
      <c r="V124" s="3" t="s">
        <v>26</v>
      </c>
      <c r="W124" s="3">
        <v>300</v>
      </c>
    </row>
    <row r="125" spans="1:27" x14ac:dyDescent="0.3">
      <c r="A125">
        <v>124</v>
      </c>
      <c r="B125" s="1">
        <v>209.95562675494301</v>
      </c>
      <c r="C125" s="1">
        <v>196.01181470442</v>
      </c>
      <c r="D125" s="1">
        <v>34.028676547070802</v>
      </c>
      <c r="E125" s="1">
        <v>45.750632597342303</v>
      </c>
      <c r="F125">
        <f t="shared" si="3"/>
        <v>210.05499097957866</v>
      </c>
      <c r="G125" s="1">
        <f t="shared" si="4"/>
        <v>-9.9364224635650089E-2</v>
      </c>
      <c r="H125" s="1">
        <f t="shared" si="5"/>
        <v>4.7326297547446293E-4</v>
      </c>
      <c r="J125" t="s">
        <v>64</v>
      </c>
      <c r="K125">
        <f>COUNT(H:H)</f>
        <v>300</v>
      </c>
    </row>
    <row r="126" spans="1:27" ht="15" thickBot="1" x14ac:dyDescent="0.35">
      <c r="A126">
        <v>125</v>
      </c>
      <c r="B126" s="1">
        <v>210.32924523635799</v>
      </c>
      <c r="C126" s="1">
        <v>194.92472815955799</v>
      </c>
      <c r="D126" s="1">
        <v>32.704981326703702</v>
      </c>
      <c r="E126" s="1">
        <v>45.981973958461303</v>
      </c>
      <c r="F126">
        <f t="shared" si="3"/>
        <v>209.1558790206708</v>
      </c>
      <c r="G126" s="1">
        <f t="shared" si="4"/>
        <v>1.1733662156871958</v>
      </c>
      <c r="H126" s="1">
        <f t="shared" si="5"/>
        <v>5.5787116735412741E-3</v>
      </c>
      <c r="J126">
        <f>J122*(1/K125)</f>
        <v>2.331636814539103E-3</v>
      </c>
      <c r="K126" t="s">
        <v>65</v>
      </c>
      <c r="V126" t="s">
        <v>27</v>
      </c>
    </row>
    <row r="127" spans="1:27" x14ac:dyDescent="0.3">
      <c r="A127">
        <v>126</v>
      </c>
      <c r="B127" s="1">
        <v>210.52431750151999</v>
      </c>
      <c r="C127" s="1">
        <v>196.564771195194</v>
      </c>
      <c r="D127" s="1">
        <v>34.267620482847398</v>
      </c>
      <c r="E127" s="1">
        <v>44.8134880715739</v>
      </c>
      <c r="F127">
        <f t="shared" si="3"/>
        <v>210.5123324819277</v>
      </c>
      <c r="G127" s="1">
        <f t="shared" si="4"/>
        <v>1.1985019592287927E-2</v>
      </c>
      <c r="H127" s="1">
        <f t="shared" si="5"/>
        <v>5.6929383429547962E-5</v>
      </c>
      <c r="V127" s="4"/>
      <c r="W127" s="4" t="s">
        <v>32</v>
      </c>
      <c r="X127" s="4" t="s">
        <v>33</v>
      </c>
      <c r="Y127" s="4" t="s">
        <v>34</v>
      </c>
      <c r="Z127" s="4" t="s">
        <v>35</v>
      </c>
      <c r="AA127" s="4" t="s">
        <v>36</v>
      </c>
    </row>
    <row r="128" spans="1:27" x14ac:dyDescent="0.3">
      <c r="A128">
        <v>127</v>
      </c>
      <c r="B128" s="1">
        <v>209.39904091636501</v>
      </c>
      <c r="C128" s="1">
        <v>195.59489583620299</v>
      </c>
      <c r="D128" s="1">
        <v>33.478000593811203</v>
      </c>
      <c r="E128" s="1">
        <v>46.3702569409039</v>
      </c>
      <c r="F128">
        <f t="shared" si="3"/>
        <v>209.71016402713411</v>
      </c>
      <c r="G128" s="1">
        <f t="shared" si="4"/>
        <v>-0.3111231107691026</v>
      </c>
      <c r="H128" s="1">
        <f t="shared" si="5"/>
        <v>1.4857905241952214E-3</v>
      </c>
      <c r="V128" s="2" t="s">
        <v>28</v>
      </c>
      <c r="W128" s="2">
        <v>1</v>
      </c>
      <c r="X128" s="2">
        <v>220.85646264419358</v>
      </c>
      <c r="Y128" s="2">
        <v>220.85646264419358</v>
      </c>
      <c r="Z128" s="2">
        <v>601.87325097737971</v>
      </c>
      <c r="AA128" s="2">
        <v>1.7230394027198372E-73</v>
      </c>
    </row>
    <row r="129" spans="1:30" x14ac:dyDescent="0.3">
      <c r="A129">
        <v>128</v>
      </c>
      <c r="B129" s="1">
        <v>210.070682031736</v>
      </c>
      <c r="C129" s="1">
        <v>195.733328771765</v>
      </c>
      <c r="D129" s="1">
        <v>33.692745573863697</v>
      </c>
      <c r="E129" s="1">
        <v>45.698921299975403</v>
      </c>
      <c r="F129">
        <f t="shared" si="3"/>
        <v>209.82465970225658</v>
      </c>
      <c r="G129" s="1">
        <f t="shared" si="4"/>
        <v>0.24602232947941616</v>
      </c>
      <c r="H129" s="1">
        <f t="shared" si="5"/>
        <v>1.1711407184475597E-3</v>
      </c>
      <c r="J129" s="12" t="s">
        <v>66</v>
      </c>
      <c r="K129" s="12">
        <f>J126*100</f>
        <v>0.23316368145391031</v>
      </c>
      <c r="V129" s="2" t="s">
        <v>29</v>
      </c>
      <c r="W129" s="2">
        <v>298</v>
      </c>
      <c r="X129" s="2">
        <v>109.35064112102107</v>
      </c>
      <c r="Y129" s="2">
        <v>0.36694846013765459</v>
      </c>
      <c r="Z129" s="2"/>
      <c r="AA129" s="2"/>
    </row>
    <row r="130" spans="1:30" ht="15" thickBot="1" x14ac:dyDescent="0.35">
      <c r="A130">
        <v>129</v>
      </c>
      <c r="B130" s="1">
        <v>208.712669353922</v>
      </c>
      <c r="C130" s="1">
        <v>195.649189286525</v>
      </c>
      <c r="D130" s="1">
        <v>33.523105310545198</v>
      </c>
      <c r="E130" s="1">
        <v>46.583301699018001</v>
      </c>
      <c r="F130">
        <f t="shared" si="3"/>
        <v>209.75506927474811</v>
      </c>
      <c r="G130" s="1">
        <f t="shared" si="4"/>
        <v>-1.0423999208261137</v>
      </c>
      <c r="H130" s="1">
        <f t="shared" si="5"/>
        <v>4.994425705219057E-3</v>
      </c>
      <c r="V130" s="3" t="s">
        <v>30</v>
      </c>
      <c r="W130" s="3">
        <v>299</v>
      </c>
      <c r="X130" s="3">
        <v>330.20710376521464</v>
      </c>
      <c r="Y130" s="3"/>
      <c r="Z130" s="3"/>
      <c r="AA130" s="3"/>
    </row>
    <row r="131" spans="1:30" ht="15" thickBot="1" x14ac:dyDescent="0.35">
      <c r="A131">
        <v>130</v>
      </c>
      <c r="B131" s="1">
        <v>210.57517947452999</v>
      </c>
      <c r="C131" s="1">
        <v>197.20506243879501</v>
      </c>
      <c r="D131" s="1">
        <v>36.918234460877002</v>
      </c>
      <c r="E131" s="1">
        <v>45.9480638946753</v>
      </c>
      <c r="F131">
        <f t="shared" ref="F131:F194" si="6">$K$83 + $K$84 *C131</f>
        <v>211.04190716669092</v>
      </c>
      <c r="G131" s="1">
        <f t="shared" ref="G131:G194" si="7">B131-F131</f>
        <v>-0.46672769216093002</v>
      </c>
      <c r="H131" s="1">
        <f t="shared" ref="H131:H194" si="8">ABS(G131/B131)</f>
        <v>2.2164420960039252E-3</v>
      </c>
      <c r="J131" s="6" t="s">
        <v>67</v>
      </c>
    </row>
    <row r="132" spans="1:30" x14ac:dyDescent="0.3">
      <c r="A132">
        <v>131</v>
      </c>
      <c r="B132" s="1">
        <v>207.97994400492399</v>
      </c>
      <c r="C132" s="1">
        <v>194.490680022296</v>
      </c>
      <c r="D132" s="1">
        <v>33.803960097397102</v>
      </c>
      <c r="E132" s="1">
        <v>47.404963814231699</v>
      </c>
      <c r="F132">
        <f t="shared" si="6"/>
        <v>208.79688472274813</v>
      </c>
      <c r="G132" s="1">
        <f t="shared" si="7"/>
        <v>-0.81694071782413857</v>
      </c>
      <c r="H132" s="1">
        <f t="shared" si="8"/>
        <v>3.9279783525896002E-3</v>
      </c>
      <c r="J132" s="6" t="s">
        <v>97</v>
      </c>
      <c r="V132" s="4"/>
      <c r="W132" s="4" t="s">
        <v>37</v>
      </c>
      <c r="X132" s="4" t="s">
        <v>25</v>
      </c>
      <c r="Y132" s="4" t="s">
        <v>38</v>
      </c>
      <c r="Z132" s="4" t="s">
        <v>39</v>
      </c>
      <c r="AA132" s="4" t="s">
        <v>40</v>
      </c>
      <c r="AB132" s="4" t="s">
        <v>41</v>
      </c>
      <c r="AC132" s="4" t="s">
        <v>42</v>
      </c>
      <c r="AD132" s="4" t="s">
        <v>43</v>
      </c>
    </row>
    <row r="133" spans="1:30" x14ac:dyDescent="0.3">
      <c r="A133">
        <v>132</v>
      </c>
      <c r="B133" s="1">
        <v>210.662790962732</v>
      </c>
      <c r="C133" s="1">
        <v>196.58896671474301</v>
      </c>
      <c r="D133" s="1">
        <v>33.730010426740598</v>
      </c>
      <c r="E133" s="1">
        <v>45.7105182584448</v>
      </c>
      <c r="F133">
        <f t="shared" si="6"/>
        <v>210.53234421059946</v>
      </c>
      <c r="G133" s="1">
        <f t="shared" si="7"/>
        <v>0.13044675213254209</v>
      </c>
      <c r="H133" s="1">
        <f t="shared" si="8"/>
        <v>6.19220658457996E-4</v>
      </c>
      <c r="V133" s="2" t="s">
        <v>31</v>
      </c>
      <c r="W133" s="2">
        <v>47.936742417919561</v>
      </c>
      <c r="X133" s="2">
        <v>6.6063341691867015</v>
      </c>
      <c r="Y133" s="2">
        <v>7.2561788717116924</v>
      </c>
      <c r="Z133" s="2">
        <v>3.4672404297331128E-12</v>
      </c>
      <c r="AA133" s="2">
        <v>34.935764105576339</v>
      </c>
      <c r="AB133" s="2">
        <v>60.937720730262782</v>
      </c>
      <c r="AC133" s="2">
        <v>34.935764105576339</v>
      </c>
      <c r="AD133" s="2">
        <v>60.937720730262782</v>
      </c>
    </row>
    <row r="134" spans="1:30" ht="15" thickBot="1" x14ac:dyDescent="0.35">
      <c r="A134">
        <v>133</v>
      </c>
      <c r="B134" s="1">
        <v>209.89223326290201</v>
      </c>
      <c r="C134" s="1">
        <v>195.95464039041099</v>
      </c>
      <c r="D134" s="1">
        <v>34.550850942451298</v>
      </c>
      <c r="E134" s="1">
        <v>45.722586374051097</v>
      </c>
      <c r="F134">
        <f t="shared" si="6"/>
        <v>210.00770301551469</v>
      </c>
      <c r="G134" s="1">
        <f t="shared" si="7"/>
        <v>-0.11546975261268244</v>
      </c>
      <c r="H134" s="1">
        <f t="shared" si="8"/>
        <v>5.5013828200136392E-4</v>
      </c>
      <c r="V134" s="3" t="s">
        <v>1</v>
      </c>
      <c r="W134" s="3">
        <v>0.82708406534641088</v>
      </c>
      <c r="X134" s="3">
        <v>3.371297919486814E-2</v>
      </c>
      <c r="Y134" s="3">
        <v>24.533105204547194</v>
      </c>
      <c r="Z134" s="3">
        <v>1.7230394027195918E-73</v>
      </c>
      <c r="AA134" s="3">
        <v>0.76073838858647824</v>
      </c>
      <c r="AB134" s="3">
        <v>0.89342974210634352</v>
      </c>
      <c r="AC134" s="3">
        <v>0.76073838858647824</v>
      </c>
      <c r="AD134" s="3">
        <v>0.89342974210634352</v>
      </c>
    </row>
    <row r="135" spans="1:30" x14ac:dyDescent="0.3">
      <c r="A135">
        <v>134</v>
      </c>
      <c r="B135" s="1">
        <v>210.24056232094699</v>
      </c>
      <c r="C135" s="1">
        <v>196.439221799069</v>
      </c>
      <c r="D135" s="1">
        <v>34.069481667792701</v>
      </c>
      <c r="E135" s="1">
        <v>45.1239413828404</v>
      </c>
      <c r="F135">
        <f t="shared" si="6"/>
        <v>210.40849257697886</v>
      </c>
      <c r="G135" s="1">
        <f t="shared" si="7"/>
        <v>-0.16793025603186607</v>
      </c>
      <c r="H135" s="1">
        <f t="shared" si="8"/>
        <v>7.9875288658859617E-4</v>
      </c>
      <c r="J135" t="s">
        <v>68</v>
      </c>
      <c r="L135" s="6" t="s">
        <v>78</v>
      </c>
    </row>
    <row r="136" spans="1:30" x14ac:dyDescent="0.3">
      <c r="A136">
        <v>135</v>
      </c>
      <c r="B136" s="1">
        <v>210.093326056265</v>
      </c>
      <c r="C136" s="1">
        <v>197.08936009977501</v>
      </c>
      <c r="D136" s="1">
        <v>34.528780243463203</v>
      </c>
      <c r="E136" s="1">
        <v>47.461982193911403</v>
      </c>
      <c r="F136">
        <f t="shared" si="6"/>
        <v>210.94621160576418</v>
      </c>
      <c r="G136" s="1">
        <f t="shared" si="7"/>
        <v>-0.85288554949917739</v>
      </c>
      <c r="H136" s="1">
        <f t="shared" si="8"/>
        <v>4.0595556532374878E-3</v>
      </c>
      <c r="J136" t="s">
        <v>20</v>
      </c>
    </row>
    <row r="137" spans="1:30" ht="15" thickBot="1" x14ac:dyDescent="0.35">
      <c r="A137">
        <v>136</v>
      </c>
      <c r="B137" s="1">
        <v>211.31135959692699</v>
      </c>
      <c r="C137" s="1">
        <v>197.83650827255599</v>
      </c>
      <c r="D137" s="1">
        <v>35.025951339918898</v>
      </c>
      <c r="E137" s="1">
        <v>45.166235818331003</v>
      </c>
      <c r="F137">
        <f t="shared" si="6"/>
        <v>211.564165953924</v>
      </c>
      <c r="G137" s="1">
        <f t="shared" si="7"/>
        <v>-0.25280635699701293</v>
      </c>
      <c r="H137" s="1">
        <f t="shared" si="8"/>
        <v>1.1963689859325925E-3</v>
      </c>
    </row>
    <row r="138" spans="1:30" x14ac:dyDescent="0.3">
      <c r="A138">
        <v>137</v>
      </c>
      <c r="B138" s="1">
        <v>210.98396953383499</v>
      </c>
      <c r="C138" s="1">
        <v>196.53643524108</v>
      </c>
      <c r="D138" s="1">
        <v>33.949277516131197</v>
      </c>
      <c r="E138" s="1">
        <v>45.343053699999601</v>
      </c>
      <c r="F138">
        <f t="shared" si="6"/>
        <v>210.48889626580362</v>
      </c>
      <c r="G138" s="1">
        <f t="shared" si="7"/>
        <v>0.4950732680313763</v>
      </c>
      <c r="H138" s="1">
        <f t="shared" si="8"/>
        <v>2.3464970780729508E-3</v>
      </c>
      <c r="J138" s="5" t="s">
        <v>21</v>
      </c>
      <c r="K138" s="5"/>
      <c r="V138" t="s">
        <v>69</v>
      </c>
      <c r="W138" t="s">
        <v>83</v>
      </c>
      <c r="Y138" t="s">
        <v>86</v>
      </c>
      <c r="Z138" t="s">
        <v>87</v>
      </c>
    </row>
    <row r="139" spans="1:30" ht="15" thickBot="1" x14ac:dyDescent="0.35">
      <c r="A139">
        <v>138</v>
      </c>
      <c r="B139" s="1">
        <v>209.85329092078501</v>
      </c>
      <c r="C139" s="1">
        <v>196.21138080963999</v>
      </c>
      <c r="D139" s="1">
        <v>34.471030054639002</v>
      </c>
      <c r="E139" s="1">
        <v>45.508322866167497</v>
      </c>
      <c r="F139">
        <f t="shared" si="6"/>
        <v>210.22004892518936</v>
      </c>
      <c r="G139" s="1">
        <f t="shared" si="7"/>
        <v>-0.36675800440434614</v>
      </c>
      <c r="H139" s="1">
        <f t="shared" si="8"/>
        <v>1.7476876478567554E-3</v>
      </c>
      <c r="J139" s="2" t="s">
        <v>22</v>
      </c>
      <c r="K139" s="2">
        <v>0.88121594219564103</v>
      </c>
      <c r="W139" t="s">
        <v>56</v>
      </c>
    </row>
    <row r="140" spans="1:30" x14ac:dyDescent="0.3">
      <c r="A140">
        <v>139</v>
      </c>
      <c r="B140" s="1">
        <v>207.724194576717</v>
      </c>
      <c r="C140" s="1">
        <v>195.04647345676599</v>
      </c>
      <c r="D140" s="1">
        <v>34.0154831828836</v>
      </c>
      <c r="E140" s="1">
        <v>47.133370396842601</v>
      </c>
      <c r="F140">
        <f t="shared" si="6"/>
        <v>209.2565726160224</v>
      </c>
      <c r="G140" s="1">
        <f t="shared" si="7"/>
        <v>-1.5323780393053994</v>
      </c>
      <c r="H140" s="1">
        <f t="shared" si="8"/>
        <v>7.376983901311791E-3</v>
      </c>
      <c r="J140" s="2" t="s">
        <v>23</v>
      </c>
      <c r="K140" s="2">
        <v>0.77654153677975135</v>
      </c>
      <c r="V140" s="4" t="s">
        <v>70</v>
      </c>
      <c r="W140" s="4" t="s">
        <v>71</v>
      </c>
      <c r="X140" s="4" t="s">
        <v>72</v>
      </c>
      <c r="Y140" s="10" t="s">
        <v>82</v>
      </c>
      <c r="Z140" s="10" t="s">
        <v>84</v>
      </c>
      <c r="AA140" s="10" t="s">
        <v>85</v>
      </c>
      <c r="AB140" s="14" t="s">
        <v>88</v>
      </c>
      <c r="AC140" s="10" t="s">
        <v>95</v>
      </c>
      <c r="AD140" s="10" t="s">
        <v>96</v>
      </c>
    </row>
    <row r="141" spans="1:30" x14ac:dyDescent="0.3">
      <c r="A141">
        <v>140</v>
      </c>
      <c r="B141" s="1">
        <v>211.50810273146101</v>
      </c>
      <c r="C141" s="1">
        <v>197.944461878673</v>
      </c>
      <c r="D141" s="1">
        <v>35.467275515239997</v>
      </c>
      <c r="E141" s="1">
        <v>45.076202599648497</v>
      </c>
      <c r="F141">
        <f t="shared" si="6"/>
        <v>211.65345266134008</v>
      </c>
      <c r="G141" s="1">
        <f t="shared" si="7"/>
        <v>-0.14534992987907458</v>
      </c>
      <c r="H141" s="1">
        <f t="shared" si="8"/>
        <v>6.8720738355644258E-4</v>
      </c>
      <c r="J141" s="2" t="s">
        <v>24</v>
      </c>
      <c r="K141" s="2">
        <v>0.77427675505792448</v>
      </c>
      <c r="V141" s="2">
        <v>1</v>
      </c>
      <c r="W141" s="2">
        <v>208.27411928928331</v>
      </c>
      <c r="X141" s="2">
        <v>-0.53450469194731909</v>
      </c>
      <c r="Y141">
        <f>X141^2</f>
        <v>0.28569526571369847</v>
      </c>
      <c r="Z141">
        <f>SUM(Y141:Y440)</f>
        <v>109.35064112102108</v>
      </c>
      <c r="AA141">
        <f>300-1-1</f>
        <v>298</v>
      </c>
      <c r="AB141" s="12">
        <f>SQRT(Z141/AA141)</f>
        <v>0.60576270943138666</v>
      </c>
    </row>
    <row r="142" spans="1:30" x14ac:dyDescent="0.3">
      <c r="A142">
        <v>141</v>
      </c>
      <c r="B142" s="1">
        <v>210.217845373194</v>
      </c>
      <c r="C142" s="1">
        <v>196.810609618558</v>
      </c>
      <c r="D142" s="1">
        <v>35.112824975789302</v>
      </c>
      <c r="E142" s="1">
        <v>45.8738923214704</v>
      </c>
      <c r="F142">
        <f t="shared" si="6"/>
        <v>210.71566152454196</v>
      </c>
      <c r="G142" s="1">
        <f t="shared" si="7"/>
        <v>-0.49781615134796198</v>
      </c>
      <c r="H142" s="1">
        <f t="shared" si="8"/>
        <v>2.3680965355924117E-3</v>
      </c>
      <c r="J142" s="2" t="s">
        <v>25</v>
      </c>
      <c r="K142" s="2">
        <v>0.49928182189515591</v>
      </c>
      <c r="V142" s="2">
        <v>2</v>
      </c>
      <c r="W142" s="2">
        <v>209.27397742070531</v>
      </c>
      <c r="X142" s="2">
        <v>-0.66593842909031764</v>
      </c>
      <c r="Y142">
        <f t="shared" ref="Y142:Y205" si="9">X142^2</f>
        <v>0.44347399133928</v>
      </c>
    </row>
    <row r="143" spans="1:30" ht="15" thickBot="1" x14ac:dyDescent="0.35">
      <c r="A143">
        <v>142</v>
      </c>
      <c r="B143" s="1">
        <v>210.138919985097</v>
      </c>
      <c r="C143" s="1">
        <v>196.41490308835901</v>
      </c>
      <c r="D143" s="1">
        <v>33.009645062055199</v>
      </c>
      <c r="E143" s="1">
        <v>46.424113022133298</v>
      </c>
      <c r="F143">
        <f t="shared" si="6"/>
        <v>210.38837895886084</v>
      </c>
      <c r="G143" s="1">
        <f t="shared" si="7"/>
        <v>-0.24945897376383641</v>
      </c>
      <c r="H143" s="1">
        <f t="shared" si="8"/>
        <v>1.1871145705970507E-3</v>
      </c>
      <c r="J143" s="3" t="s">
        <v>26</v>
      </c>
      <c r="K143" s="3">
        <v>300</v>
      </c>
      <c r="V143" s="2">
        <v>3</v>
      </c>
      <c r="W143" s="2">
        <v>209.6233851794409</v>
      </c>
      <c r="X143" s="2">
        <v>-0.47033605532189426</v>
      </c>
      <c r="Y143">
        <f t="shared" si="9"/>
        <v>0.22121600493575999</v>
      </c>
    </row>
    <row r="144" spans="1:30" x14ac:dyDescent="0.3">
      <c r="A144">
        <v>143</v>
      </c>
      <c r="B144" s="1">
        <v>211.214283631489</v>
      </c>
      <c r="C144" s="1">
        <v>196.95152278165</v>
      </c>
      <c r="D144" s="1">
        <v>35.2327731599798</v>
      </c>
      <c r="E144" s="1">
        <v>46.970800283682998</v>
      </c>
      <c r="F144">
        <f t="shared" si="6"/>
        <v>210.83220855633289</v>
      </c>
      <c r="G144" s="1">
        <f t="shared" si="7"/>
        <v>0.38207507515610928</v>
      </c>
      <c r="H144" s="1">
        <f t="shared" si="8"/>
        <v>1.8089452502309243E-3</v>
      </c>
      <c r="V144" s="2">
        <v>4</v>
      </c>
      <c r="W144" s="2">
        <v>208.92246149351212</v>
      </c>
      <c r="X144" s="2">
        <v>0.7060922928518778</v>
      </c>
      <c r="Y144">
        <f t="shared" si="9"/>
        <v>0.49856632602482198</v>
      </c>
    </row>
    <row r="145" spans="1:25" ht="15" thickBot="1" x14ac:dyDescent="0.35">
      <c r="A145">
        <v>144</v>
      </c>
      <c r="B145" s="1">
        <v>209.240182235486</v>
      </c>
      <c r="C145" s="1">
        <v>195.83985668019699</v>
      </c>
      <c r="D145" s="1">
        <v>35.4124273668996</v>
      </c>
      <c r="E145" s="1">
        <v>45.306030412990502</v>
      </c>
      <c r="F145">
        <f t="shared" si="6"/>
        <v>209.91276723783534</v>
      </c>
      <c r="G145" s="1">
        <f t="shared" si="7"/>
        <v>-0.67258500234933649</v>
      </c>
      <c r="H145" s="1">
        <f t="shared" si="8"/>
        <v>3.21441606083284E-3</v>
      </c>
      <c r="J145" t="s">
        <v>27</v>
      </c>
      <c r="V145" s="2">
        <v>5</v>
      </c>
      <c r="W145" s="2">
        <v>208.58765179835783</v>
      </c>
      <c r="X145" s="2">
        <v>-1.6382792553228285</v>
      </c>
      <c r="Y145">
        <f t="shared" si="9"/>
        <v>2.6839589184211214</v>
      </c>
    </row>
    <row r="146" spans="1:25" x14ac:dyDescent="0.3">
      <c r="A146">
        <v>145</v>
      </c>
      <c r="B146" s="1">
        <v>209.60068403674299</v>
      </c>
      <c r="C146" s="1">
        <v>194.66262319776601</v>
      </c>
      <c r="D146" s="1">
        <v>33.484469421717101</v>
      </c>
      <c r="E146" s="1">
        <v>45.432146559749697</v>
      </c>
      <c r="F146">
        <f t="shared" si="6"/>
        <v>208.93909618332441</v>
      </c>
      <c r="G146" s="1">
        <f t="shared" si="7"/>
        <v>0.66158785341858106</v>
      </c>
      <c r="H146" s="1">
        <f t="shared" si="8"/>
        <v>3.1564202972858843E-3</v>
      </c>
      <c r="J146" s="4"/>
      <c r="K146" s="4" t="s">
        <v>32</v>
      </c>
      <c r="L146" s="4" t="s">
        <v>33</v>
      </c>
      <c r="M146" s="4" t="s">
        <v>34</v>
      </c>
      <c r="N146" s="4"/>
      <c r="O146" s="4"/>
      <c r="P146" s="4"/>
      <c r="Q146" s="4" t="s">
        <v>35</v>
      </c>
      <c r="R146" s="4" t="s">
        <v>36</v>
      </c>
      <c r="V146" s="2">
        <v>6</v>
      </c>
      <c r="W146" s="2">
        <v>208.19817170994497</v>
      </c>
      <c r="X146" s="2">
        <v>0.15872204198501549</v>
      </c>
      <c r="Y146">
        <f t="shared" si="9"/>
        <v>2.5192686611893021E-2</v>
      </c>
    </row>
    <row r="147" spans="1:25" x14ac:dyDescent="0.3">
      <c r="A147">
        <v>146</v>
      </c>
      <c r="B147" s="1">
        <v>210.58874451814501</v>
      </c>
      <c r="C147" s="1">
        <v>196.388939359765</v>
      </c>
      <c r="D147" s="1">
        <v>33.2373177873393</v>
      </c>
      <c r="E147" s="1">
        <v>44.572740296491098</v>
      </c>
      <c r="F147">
        <f t="shared" si="6"/>
        <v>210.36690477266376</v>
      </c>
      <c r="G147" s="1">
        <f t="shared" si="7"/>
        <v>0.22183974548124752</v>
      </c>
      <c r="H147" s="1">
        <f t="shared" si="8"/>
        <v>1.0534264116956787E-3</v>
      </c>
      <c r="J147" s="2" t="s">
        <v>28</v>
      </c>
      <c r="K147" s="2">
        <v>3</v>
      </c>
      <c r="L147" s="2">
        <v>256.41953181343058</v>
      </c>
      <c r="M147" s="2">
        <v>85.473177271143527</v>
      </c>
      <c r="N147" s="2"/>
      <c r="O147" s="2"/>
      <c r="P147" s="2"/>
      <c r="Q147" s="2">
        <v>342.87698867216574</v>
      </c>
      <c r="R147" s="2">
        <v>5.8252223368185394E-96</v>
      </c>
      <c r="V147" s="2">
        <v>7</v>
      </c>
      <c r="W147" s="2">
        <v>210.40514888696526</v>
      </c>
      <c r="X147" s="2">
        <v>-0.49927153657827716</v>
      </c>
      <c r="Y147">
        <f t="shared" si="9"/>
        <v>0.24927206723723394</v>
      </c>
    </row>
    <row r="148" spans="1:25" x14ac:dyDescent="0.3">
      <c r="A148">
        <v>147</v>
      </c>
      <c r="B148" s="1">
        <v>210.06217747981501</v>
      </c>
      <c r="C148" s="1">
        <v>195.72308576046299</v>
      </c>
      <c r="D148" s="1">
        <v>33.139540890511498</v>
      </c>
      <c r="E148" s="1">
        <v>45.2081034234496</v>
      </c>
      <c r="F148">
        <f t="shared" si="6"/>
        <v>209.81618787082752</v>
      </c>
      <c r="G148" s="1">
        <f t="shared" si="7"/>
        <v>0.24598960898748601</v>
      </c>
      <c r="H148" s="1">
        <f t="shared" si="8"/>
        <v>1.1710323673623886E-3</v>
      </c>
      <c r="J148" s="2" t="s">
        <v>29</v>
      </c>
      <c r="K148" s="2">
        <v>296</v>
      </c>
      <c r="L148" s="2">
        <v>73.787571951784074</v>
      </c>
      <c r="M148" s="2">
        <v>0.2492823376749462</v>
      </c>
      <c r="N148" s="2"/>
      <c r="O148" s="2"/>
      <c r="P148" s="2"/>
      <c r="Q148" s="2"/>
      <c r="R148" s="2"/>
      <c r="V148" s="2">
        <v>8</v>
      </c>
      <c r="W148" s="2">
        <v>210.02531005835405</v>
      </c>
      <c r="X148" s="2">
        <v>-0.99572701827403876</v>
      </c>
      <c r="Y148">
        <f t="shared" si="9"/>
        <v>0.99147229492090794</v>
      </c>
    </row>
    <row r="149" spans="1:25" ht="15" thickBot="1" x14ac:dyDescent="0.35">
      <c r="A149">
        <v>148</v>
      </c>
      <c r="B149" s="1">
        <v>209.549578521771</v>
      </c>
      <c r="C149" s="1">
        <v>196.11072122405201</v>
      </c>
      <c r="D149" s="1">
        <v>35.2959887582766</v>
      </c>
      <c r="E149" s="1">
        <v>46.037418189792803</v>
      </c>
      <c r="F149">
        <f t="shared" si="6"/>
        <v>210.13679498592518</v>
      </c>
      <c r="G149" s="1">
        <f t="shared" si="7"/>
        <v>-0.58721646415418149</v>
      </c>
      <c r="H149" s="1">
        <f t="shared" si="8"/>
        <v>2.8022793856069391E-3</v>
      </c>
      <c r="J149" s="3" t="s">
        <v>30</v>
      </c>
      <c r="K149" s="3">
        <v>299</v>
      </c>
      <c r="L149" s="3">
        <v>330.20710376521464</v>
      </c>
      <c r="M149" s="3"/>
      <c r="N149" s="3"/>
      <c r="O149" s="3"/>
      <c r="P149" s="3"/>
      <c r="Q149" s="3"/>
      <c r="R149" s="3"/>
      <c r="V149" s="2">
        <v>9</v>
      </c>
      <c r="W149" s="2">
        <v>209.67294710716564</v>
      </c>
      <c r="X149" s="2">
        <v>0.40298981602134631</v>
      </c>
      <c r="Y149">
        <f t="shared" si="9"/>
        <v>0.16240079181691855</v>
      </c>
    </row>
    <row r="150" spans="1:25" ht="15" thickBot="1" x14ac:dyDescent="0.35">
      <c r="A150">
        <v>149</v>
      </c>
      <c r="B150" s="1">
        <v>211.04878713999199</v>
      </c>
      <c r="C150" s="1">
        <v>196.01707137170999</v>
      </c>
      <c r="D150" s="1">
        <v>34.780472870688797</v>
      </c>
      <c r="E150" s="1">
        <v>46.202483312294298</v>
      </c>
      <c r="F150">
        <f t="shared" si="6"/>
        <v>210.05933868533103</v>
      </c>
      <c r="G150" s="1">
        <f t="shared" si="7"/>
        <v>0.98944845466095899</v>
      </c>
      <c r="H150" s="1">
        <f t="shared" si="8"/>
        <v>4.6882451591851232E-3</v>
      </c>
      <c r="V150" s="2">
        <v>10</v>
      </c>
      <c r="W150" s="2">
        <v>210.22004220109599</v>
      </c>
      <c r="X150" s="2">
        <v>1.0944643577290094</v>
      </c>
      <c r="Y150">
        <f t="shared" si="9"/>
        <v>1.197852230339173</v>
      </c>
    </row>
    <row r="151" spans="1:25" x14ac:dyDescent="0.3">
      <c r="A151">
        <v>150</v>
      </c>
      <c r="B151" s="1">
        <v>210.84346551730101</v>
      </c>
      <c r="C151" s="1">
        <v>197.367453627744</v>
      </c>
      <c r="D151" s="1">
        <v>35.940824151968897</v>
      </c>
      <c r="E151" s="1">
        <v>45.615235993412398</v>
      </c>
      <c r="F151">
        <f t="shared" si="6"/>
        <v>211.17621833142329</v>
      </c>
      <c r="G151" s="1">
        <f t="shared" si="7"/>
        <v>-0.33275281412227287</v>
      </c>
      <c r="H151" s="1">
        <f t="shared" si="8"/>
        <v>1.5781983724554576E-3</v>
      </c>
      <c r="J151" s="4"/>
      <c r="K151" s="4" t="s">
        <v>37</v>
      </c>
      <c r="L151" s="4" t="s">
        <v>25</v>
      </c>
      <c r="M151" s="4" t="s">
        <v>38</v>
      </c>
      <c r="N151" s="4"/>
      <c r="O151" s="4"/>
      <c r="P151" s="4"/>
      <c r="Q151" s="4" t="s">
        <v>39</v>
      </c>
      <c r="R151" s="4" t="s">
        <v>40</v>
      </c>
      <c r="S151" s="4" t="s">
        <v>41</v>
      </c>
      <c r="T151" s="4" t="s">
        <v>42</v>
      </c>
      <c r="U151" s="4" t="s">
        <v>43</v>
      </c>
      <c r="V151" s="2">
        <v>11</v>
      </c>
      <c r="W151" s="2">
        <v>209.75739558199379</v>
      </c>
      <c r="X151" s="2">
        <v>0.1597555615222177</v>
      </c>
      <c r="Y151">
        <f t="shared" si="9"/>
        <v>2.5521839437279085E-2</v>
      </c>
    </row>
    <row r="152" spans="1:25" x14ac:dyDescent="0.3">
      <c r="A152">
        <v>151</v>
      </c>
      <c r="B152" s="1">
        <v>209.373549859414</v>
      </c>
      <c r="C152" s="1">
        <v>196.10900963706101</v>
      </c>
      <c r="D152" s="1">
        <v>34.559437903120397</v>
      </c>
      <c r="E152" s="1">
        <v>47.398031342737397</v>
      </c>
      <c r="F152">
        <f t="shared" si="6"/>
        <v>210.13537935959846</v>
      </c>
      <c r="G152" s="1">
        <f t="shared" si="7"/>
        <v>-0.76182950018446149</v>
      </c>
      <c r="H152" s="1">
        <f t="shared" si="8"/>
        <v>3.6386138587992593E-3</v>
      </c>
      <c r="J152" s="2" t="s">
        <v>184</v>
      </c>
      <c r="K152" s="2">
        <v>70.596579197688612</v>
      </c>
      <c r="L152" s="2">
        <v>8.710784339844702</v>
      </c>
      <c r="M152" s="2">
        <v>8.1045031587760814</v>
      </c>
      <c r="N152" s="2"/>
      <c r="O152" s="2"/>
      <c r="P152" s="2"/>
      <c r="Q152" s="2">
        <v>1.4081450266592814E-14</v>
      </c>
      <c r="R152" s="2">
        <v>53.453662171497413</v>
      </c>
      <c r="S152" s="2">
        <v>87.739496223879812</v>
      </c>
      <c r="T152" s="2">
        <v>53.453662171497413</v>
      </c>
      <c r="U152" s="2">
        <v>87.739496223879812</v>
      </c>
      <c r="V152" s="2">
        <v>12</v>
      </c>
      <c r="W152" s="2">
        <v>209.89977826308004</v>
      </c>
      <c r="X152" s="2">
        <v>1.0748026359692631E-3</v>
      </c>
      <c r="Y152">
        <f t="shared" si="9"/>
        <v>1.1552007062864763E-6</v>
      </c>
    </row>
    <row r="153" spans="1:25" x14ac:dyDescent="0.3">
      <c r="A153">
        <v>152</v>
      </c>
      <c r="B153" s="1">
        <v>209.01914058917299</v>
      </c>
      <c r="C153" s="1">
        <v>194.32286038111201</v>
      </c>
      <c r="D153" s="1">
        <v>32.139919147917198</v>
      </c>
      <c r="E153" s="1">
        <v>46.670934887473301</v>
      </c>
      <c r="F153">
        <f t="shared" si="6"/>
        <v>208.65808377167269</v>
      </c>
      <c r="G153" s="1">
        <f t="shared" si="7"/>
        <v>0.36105681750029817</v>
      </c>
      <c r="H153" s="1">
        <f t="shared" si="8"/>
        <v>1.7273863842448532E-3</v>
      </c>
      <c r="J153" s="2" t="s">
        <v>1</v>
      </c>
      <c r="K153" s="2">
        <v>0.81133600227768798</v>
      </c>
      <c r="L153" s="2">
        <v>4.5350296041500177E-2</v>
      </c>
      <c r="M153" s="2">
        <v>17.89042350539966</v>
      </c>
      <c r="N153" s="2"/>
      <c r="O153" s="2"/>
      <c r="P153" s="2"/>
      <c r="Q153" s="2">
        <v>4.9316707282366919E-49</v>
      </c>
      <c r="R153" s="2">
        <v>0.72208613317043546</v>
      </c>
      <c r="S153" s="2">
        <v>0.90058587138494051</v>
      </c>
      <c r="T153" s="2">
        <v>0.72208613317043546</v>
      </c>
      <c r="U153" s="2">
        <v>0.90058587138494051</v>
      </c>
      <c r="V153" s="2">
        <v>13</v>
      </c>
      <c r="W153" s="2">
        <v>210.47068312743741</v>
      </c>
      <c r="X153" s="2">
        <v>-0.5800772473494078</v>
      </c>
      <c r="Y153">
        <f t="shared" si="9"/>
        <v>0.33648961289246604</v>
      </c>
    </row>
    <row r="154" spans="1:25" x14ac:dyDescent="0.3">
      <c r="A154">
        <v>153</v>
      </c>
      <c r="B154" s="1">
        <v>211.03238640758499</v>
      </c>
      <c r="C154" s="1">
        <v>196.459772913705</v>
      </c>
      <c r="D154" s="1">
        <v>34.338797491093999</v>
      </c>
      <c r="E154" s="1">
        <v>44.402431692982397</v>
      </c>
      <c r="F154">
        <f t="shared" si="6"/>
        <v>210.42549007641938</v>
      </c>
      <c r="G154" s="1">
        <f t="shared" si="7"/>
        <v>0.60689633116561481</v>
      </c>
      <c r="H154" s="1">
        <f t="shared" si="8"/>
        <v>2.8758445160804074E-3</v>
      </c>
      <c r="J154" s="2" t="s">
        <v>2</v>
      </c>
      <c r="K154" s="2">
        <v>-0.17029758701969866</v>
      </c>
      <c r="L154" s="2">
        <v>4.2024557470382577E-2</v>
      </c>
      <c r="M154" s="2">
        <v>-4.0523350457579088</v>
      </c>
      <c r="N154" s="2"/>
      <c r="O154" s="2"/>
      <c r="P154" s="2"/>
      <c r="Q154" s="2">
        <v>6.4858301561355282E-5</v>
      </c>
      <c r="R154" s="2">
        <v>-0.2530023669419641</v>
      </c>
      <c r="S154" s="2">
        <v>-8.7592807097433251E-2</v>
      </c>
      <c r="T154" s="2">
        <v>-0.2530023669419641</v>
      </c>
      <c r="U154" s="2">
        <v>-8.7592807097433251E-2</v>
      </c>
      <c r="V154" s="2">
        <v>14</v>
      </c>
      <c r="W154" s="2">
        <v>209.46946744867731</v>
      </c>
      <c r="X154" s="2">
        <v>-0.95537597811531327</v>
      </c>
      <c r="Y154">
        <f t="shared" si="9"/>
        <v>0.91274325955979152</v>
      </c>
    </row>
    <row r="155" spans="1:25" ht="15" thickBot="1" x14ac:dyDescent="0.35">
      <c r="A155">
        <v>154</v>
      </c>
      <c r="B155" s="1">
        <v>211.42850874457901</v>
      </c>
      <c r="C155" s="1">
        <v>197.219229188106</v>
      </c>
      <c r="D155" s="1">
        <v>34.000352979853702</v>
      </c>
      <c r="E155" s="1">
        <v>43.835820198079197</v>
      </c>
      <c r="F155">
        <f t="shared" si="6"/>
        <v>211.0536242593038</v>
      </c>
      <c r="G155" s="1">
        <f t="shared" si="7"/>
        <v>0.37488448527520291</v>
      </c>
      <c r="H155" s="1">
        <f t="shared" si="8"/>
        <v>1.7731028209071397E-3</v>
      </c>
      <c r="J155" s="3" t="s">
        <v>3</v>
      </c>
      <c r="K155" s="3">
        <v>-0.30040664143414902</v>
      </c>
      <c r="L155" s="3">
        <v>3.1245416264073535E-2</v>
      </c>
      <c r="M155" s="3">
        <v>-9.6144227650940675</v>
      </c>
      <c r="N155" s="3"/>
      <c r="O155" s="3"/>
      <c r="P155" s="3"/>
      <c r="Q155" s="3">
        <v>3.1975780587407647E-19</v>
      </c>
      <c r="R155" s="3">
        <v>-0.36189795582861917</v>
      </c>
      <c r="S155" s="3">
        <v>-0.23891532703967888</v>
      </c>
      <c r="T155" s="3">
        <v>-0.36189795582861917</v>
      </c>
      <c r="U155" s="3">
        <v>-0.23891532703967888</v>
      </c>
      <c r="V155" s="2">
        <v>15</v>
      </c>
      <c r="W155" s="2">
        <v>209.36845397209893</v>
      </c>
      <c r="X155" s="2">
        <v>-0.21845761945792219</v>
      </c>
      <c r="Y155">
        <f t="shared" si="9"/>
        <v>4.7723731499222342E-2</v>
      </c>
    </row>
    <row r="156" spans="1:25" x14ac:dyDescent="0.3">
      <c r="A156">
        <v>155</v>
      </c>
      <c r="B156" s="1">
        <v>211.91897320585099</v>
      </c>
      <c r="C156" s="1">
        <v>197.51601730505999</v>
      </c>
      <c r="D156" s="1">
        <v>34.130665344591002</v>
      </c>
      <c r="E156" s="1">
        <v>43.627289937200501</v>
      </c>
      <c r="F156">
        <f t="shared" si="6"/>
        <v>211.29909298162062</v>
      </c>
      <c r="G156" s="1">
        <f t="shared" si="7"/>
        <v>0.61988022423037137</v>
      </c>
      <c r="H156" s="1">
        <f t="shared" si="8"/>
        <v>2.9250812933499849E-3</v>
      </c>
      <c r="V156" s="2">
        <v>16</v>
      </c>
      <c r="W156" s="2">
        <v>209.50432037394003</v>
      </c>
      <c r="X156" s="2">
        <v>-0.28412622003904175</v>
      </c>
      <c r="Y156">
        <f t="shared" si="9"/>
        <v>8.0727708913673979E-2</v>
      </c>
    </row>
    <row r="157" spans="1:25" x14ac:dyDescent="0.3">
      <c r="A157">
        <v>156</v>
      </c>
      <c r="B157" s="1">
        <v>211.66732165635699</v>
      </c>
      <c r="C157" s="1">
        <v>198.00024419810799</v>
      </c>
      <c r="D157" s="1">
        <v>34.8308369016802</v>
      </c>
      <c r="E157" s="1">
        <v>43.3296970339929</v>
      </c>
      <c r="F157">
        <f t="shared" si="6"/>
        <v>211.69958932887283</v>
      </c>
      <c r="G157" s="1">
        <f t="shared" si="7"/>
        <v>-3.226767251584306E-2</v>
      </c>
      <c r="H157" s="1">
        <f t="shared" si="8"/>
        <v>1.5244522519271915E-4</v>
      </c>
      <c r="V157" s="2">
        <v>17</v>
      </c>
      <c r="W157" s="2">
        <v>210.04224126957735</v>
      </c>
      <c r="X157" s="2">
        <v>-1.2810121758473372</v>
      </c>
      <c r="Y157">
        <f t="shared" si="9"/>
        <v>1.640992194669129</v>
      </c>
    </row>
    <row r="158" spans="1:25" x14ac:dyDescent="0.3">
      <c r="A158">
        <v>157</v>
      </c>
      <c r="B158" s="1">
        <v>209.663245039749</v>
      </c>
      <c r="C158" s="1">
        <v>195.006878473716</v>
      </c>
      <c r="D158" s="1">
        <v>33.880648847247699</v>
      </c>
      <c r="E158" s="1">
        <v>45.741521142718803</v>
      </c>
      <c r="F158">
        <f t="shared" si="6"/>
        <v>209.22382423647409</v>
      </c>
      <c r="G158" s="1">
        <f t="shared" si="7"/>
        <v>0.4394208032749134</v>
      </c>
      <c r="H158" s="1">
        <f t="shared" si="8"/>
        <v>2.0958408956782376E-3</v>
      </c>
      <c r="V158" s="2">
        <v>18</v>
      </c>
      <c r="W158" s="2">
        <v>210.73142147487206</v>
      </c>
      <c r="X158" s="2">
        <v>-1.0964983503800738</v>
      </c>
      <c r="Y158">
        <f t="shared" si="9"/>
        <v>1.2023086323862231</v>
      </c>
    </row>
    <row r="159" spans="1:25" x14ac:dyDescent="0.3">
      <c r="A159">
        <v>158</v>
      </c>
      <c r="B159" s="1">
        <v>209.15156403498401</v>
      </c>
      <c r="C159" s="1">
        <v>194.61694504156799</v>
      </c>
      <c r="D159" s="1">
        <v>32.445328859460297</v>
      </c>
      <c r="E159" s="1">
        <v>47.323465087901802</v>
      </c>
      <c r="F159">
        <f t="shared" si="6"/>
        <v>208.90131650819865</v>
      </c>
      <c r="G159" s="1">
        <f t="shared" si="7"/>
        <v>0.25024752678535833</v>
      </c>
      <c r="H159" s="1">
        <f t="shared" si="8"/>
        <v>1.1964889095617778E-3</v>
      </c>
      <c r="J159" t="s">
        <v>69</v>
      </c>
      <c r="K159" t="s">
        <v>89</v>
      </c>
      <c r="V159" s="2">
        <v>19</v>
      </c>
      <c r="W159" s="2">
        <v>208.67033141176461</v>
      </c>
      <c r="X159" s="2">
        <v>-0.91187892616261479</v>
      </c>
      <c r="Y159">
        <f t="shared" si="9"/>
        <v>0.83152317597948344</v>
      </c>
    </row>
    <row r="160" spans="1:25" ht="15" thickBot="1" x14ac:dyDescent="0.35">
      <c r="A160">
        <v>159</v>
      </c>
      <c r="B160" s="1">
        <v>209.509375791857</v>
      </c>
      <c r="C160" s="1">
        <v>196.63566107165201</v>
      </c>
      <c r="D160" s="1">
        <v>35.700029582196599</v>
      </c>
      <c r="E160" s="1">
        <v>46.361650528212401</v>
      </c>
      <c r="F160">
        <f t="shared" si="6"/>
        <v>210.57096436914048</v>
      </c>
      <c r="G160" s="1">
        <f t="shared" si="7"/>
        <v>-1.0615885772834872</v>
      </c>
      <c r="H160" s="1">
        <f t="shared" si="8"/>
        <v>5.0670218135638583E-3</v>
      </c>
      <c r="K160" t="s">
        <v>56</v>
      </c>
      <c r="O160" t="s">
        <v>98</v>
      </c>
      <c r="V160" s="2">
        <v>20</v>
      </c>
      <c r="W160" s="2">
        <v>209.83715912913544</v>
      </c>
      <c r="X160" s="2">
        <v>0.400308134145547</v>
      </c>
      <c r="Y160">
        <f t="shared" si="9"/>
        <v>0.16024660226308926</v>
      </c>
    </row>
    <row r="161" spans="1:25" x14ac:dyDescent="0.3">
      <c r="A161">
        <v>160</v>
      </c>
      <c r="B161" s="1">
        <v>210.000988495135</v>
      </c>
      <c r="C161" s="1">
        <v>195.37750898486499</v>
      </c>
      <c r="D161" s="1">
        <v>32.722718313935999</v>
      </c>
      <c r="E161" s="1">
        <v>46.271928370742899</v>
      </c>
      <c r="F161">
        <f t="shared" si="6"/>
        <v>209.53036682637662</v>
      </c>
      <c r="G161" s="1">
        <f t="shared" si="7"/>
        <v>0.47062166875838329</v>
      </c>
      <c r="H161" s="1">
        <f t="shared" si="8"/>
        <v>2.2410450166489857E-3</v>
      </c>
      <c r="J161" s="4" t="s">
        <v>70</v>
      </c>
      <c r="K161" s="4" t="s">
        <v>71</v>
      </c>
      <c r="L161" s="4" t="s">
        <v>72</v>
      </c>
      <c r="M161" s="10" t="s">
        <v>82</v>
      </c>
      <c r="N161" s="10" t="s">
        <v>99</v>
      </c>
      <c r="O161" s="10" t="s">
        <v>85</v>
      </c>
      <c r="P161" s="14" t="s">
        <v>88</v>
      </c>
      <c r="Q161" s="1" t="s">
        <v>0</v>
      </c>
      <c r="R161" s="10" t="s">
        <v>74</v>
      </c>
      <c r="S161" s="11" t="s">
        <v>75</v>
      </c>
      <c r="T161" s="11" t="s">
        <v>76</v>
      </c>
      <c r="U161" s="12" t="s">
        <v>77</v>
      </c>
      <c r="V161" s="2">
        <v>21</v>
      </c>
      <c r="W161" s="2">
        <v>209.80554474311273</v>
      </c>
      <c r="X161" s="2">
        <v>-0.59081598979872751</v>
      </c>
      <c r="Y161">
        <f t="shared" si="9"/>
        <v>0.34906353380185007</v>
      </c>
    </row>
    <row r="162" spans="1:25" x14ac:dyDescent="0.3">
      <c r="A162">
        <v>161</v>
      </c>
      <c r="B162" s="1">
        <v>209.40002321864199</v>
      </c>
      <c r="C162" s="1">
        <v>195.406742332183</v>
      </c>
      <c r="D162" s="1">
        <v>33.179428167600001</v>
      </c>
      <c r="E162" s="1">
        <v>47.585066703756901</v>
      </c>
      <c r="F162">
        <f t="shared" si="6"/>
        <v>209.55454526212009</v>
      </c>
      <c r="G162" s="1">
        <f t="shared" si="7"/>
        <v>-0.15452204347809584</v>
      </c>
      <c r="H162" s="1">
        <f t="shared" si="8"/>
        <v>7.3792753746141607E-4</v>
      </c>
      <c r="J162" s="2">
        <v>1</v>
      </c>
      <c r="K162" s="2">
        <v>208.37183919668823</v>
      </c>
      <c r="L162" s="2">
        <v>-0.63222459935224151</v>
      </c>
      <c r="M162">
        <f>L162^2</f>
        <v>0.39970794402610232</v>
      </c>
      <c r="N162">
        <f>SUM(M162:M461)</f>
        <v>73.787571951784429</v>
      </c>
      <c r="O162">
        <f>COUNT(L162:L461) - 3-1</f>
        <v>296</v>
      </c>
      <c r="P162" s="12">
        <f>SQRT(N162/O162)</f>
        <v>0.49928182189515713</v>
      </c>
      <c r="Q162" s="1">
        <v>207.73961459733599</v>
      </c>
      <c r="R162">
        <f t="shared" ref="R162:R225" si="10">ABS(L162/Q162)</f>
        <v>3.0433511710209415E-3</v>
      </c>
      <c r="S162" s="7">
        <f>SUM(R162:R461)</f>
        <v>0.56862807568524254</v>
      </c>
      <c r="T162" s="7">
        <f>COUNT(Q162:Q461)</f>
        <v>300</v>
      </c>
      <c r="U162" s="12">
        <f>S162*100/T162</f>
        <v>0.18954269189508086</v>
      </c>
      <c r="V162" s="2">
        <v>22</v>
      </c>
      <c r="W162" s="2">
        <v>210.69117559455174</v>
      </c>
      <c r="X162" s="2">
        <v>-0.158250274090733</v>
      </c>
      <c r="Y162">
        <f t="shared" si="9"/>
        <v>2.5043149249792122E-2</v>
      </c>
    </row>
    <row r="163" spans="1:25" x14ac:dyDescent="0.3">
      <c r="A163">
        <v>162</v>
      </c>
      <c r="B163" s="1">
        <v>210.502969293951</v>
      </c>
      <c r="C163" s="1">
        <v>196.41634132703501</v>
      </c>
      <c r="D163" s="1">
        <v>34.760133220169699</v>
      </c>
      <c r="E163" s="1">
        <v>44.746773491451599</v>
      </c>
      <c r="F163">
        <f t="shared" si="6"/>
        <v>210.38956850315193</v>
      </c>
      <c r="G163" s="1">
        <f t="shared" si="7"/>
        <v>0.11340079079906218</v>
      </c>
      <c r="H163" s="1">
        <f t="shared" si="8"/>
        <v>5.3871349738875563E-4</v>
      </c>
      <c r="J163" s="2">
        <v>2</v>
      </c>
      <c r="K163" s="2">
        <v>209.70945700566023</v>
      </c>
      <c r="L163" s="2">
        <v>-1.1014180140452368</v>
      </c>
      <c r="M163">
        <f t="shared" ref="M163:M226" si="11">L163^2</f>
        <v>1.2131216416633535</v>
      </c>
      <c r="Q163" s="1">
        <v>208.60803899161499</v>
      </c>
      <c r="R163">
        <f t="shared" si="10"/>
        <v>5.279844532211476E-3</v>
      </c>
      <c r="V163" s="2">
        <v>23</v>
      </c>
      <c r="W163" s="2">
        <v>209.16737748312912</v>
      </c>
      <c r="X163" s="2">
        <v>-0.34289853761711697</v>
      </c>
      <c r="Y163">
        <f t="shared" si="9"/>
        <v>0.11757940709995739</v>
      </c>
    </row>
    <row r="164" spans="1:25" x14ac:dyDescent="0.3">
      <c r="A164">
        <v>163</v>
      </c>
      <c r="B164" s="1">
        <v>211.09923104261901</v>
      </c>
      <c r="C164" s="1">
        <v>197.24378924364399</v>
      </c>
      <c r="D164" s="1">
        <v>36.467948421006497</v>
      </c>
      <c r="E164" s="1">
        <v>47.033127519477901</v>
      </c>
      <c r="F164">
        <f t="shared" si="6"/>
        <v>211.07393748988329</v>
      </c>
      <c r="G164" s="1">
        <f t="shared" si="7"/>
        <v>2.5293552735718094E-2</v>
      </c>
      <c r="H164" s="1">
        <f t="shared" si="8"/>
        <v>1.1981830824675792E-4</v>
      </c>
      <c r="J164" s="2">
        <v>3</v>
      </c>
      <c r="K164" s="2">
        <v>209.39741930402309</v>
      </c>
      <c r="L164" s="2">
        <v>-0.24437017990408094</v>
      </c>
      <c r="M164">
        <f t="shared" si="11"/>
        <v>5.9716784826352884E-2</v>
      </c>
      <c r="Q164" s="1">
        <v>209.15304912411901</v>
      </c>
      <c r="R164">
        <f t="shared" si="10"/>
        <v>1.1683797148903281E-3</v>
      </c>
      <c r="V164" s="2">
        <v>24</v>
      </c>
      <c r="W164" s="2">
        <v>209.91257270469313</v>
      </c>
      <c r="X164" s="2">
        <v>-0.60742104077513659</v>
      </c>
      <c r="Y164">
        <f t="shared" si="9"/>
        <v>0.36896032077635016</v>
      </c>
    </row>
    <row r="165" spans="1:25" x14ac:dyDescent="0.3">
      <c r="A165">
        <v>164</v>
      </c>
      <c r="B165" s="1">
        <v>210.559300144601</v>
      </c>
      <c r="C165" s="1">
        <v>196.43818398947701</v>
      </c>
      <c r="D165" s="1">
        <v>34.034458942564697</v>
      </c>
      <c r="E165" s="1">
        <v>45.843574795723299</v>
      </c>
      <c r="F165">
        <f t="shared" si="6"/>
        <v>210.40763422120244</v>
      </c>
      <c r="G165" s="1">
        <f t="shared" si="7"/>
        <v>0.15166592339855356</v>
      </c>
      <c r="H165" s="1">
        <f t="shared" si="8"/>
        <v>7.2030028260161116E-4</v>
      </c>
      <c r="J165" s="2">
        <v>4</v>
      </c>
      <c r="K165" s="2">
        <v>209.22658721027202</v>
      </c>
      <c r="L165" s="2">
        <v>0.40196657609197928</v>
      </c>
      <c r="M165">
        <f t="shared" si="11"/>
        <v>0.16157712829510898</v>
      </c>
      <c r="Q165" s="1">
        <v>209.62855378636399</v>
      </c>
      <c r="R165">
        <f t="shared" si="10"/>
        <v>1.9175182427754102E-3</v>
      </c>
      <c r="V165" s="2">
        <v>25</v>
      </c>
      <c r="W165" s="2">
        <v>209.67104840581911</v>
      </c>
      <c r="X165" s="2">
        <v>1.0434321697518953</v>
      </c>
      <c r="Y165">
        <f t="shared" si="9"/>
        <v>1.0887506928731481</v>
      </c>
    </row>
    <row r="166" spans="1:25" x14ac:dyDescent="0.3">
      <c r="A166">
        <v>165</v>
      </c>
      <c r="B166" s="1">
        <v>211.40337206685501</v>
      </c>
      <c r="C166" s="1">
        <v>198.08627364189999</v>
      </c>
      <c r="D166" s="1">
        <v>35.821165721250203</v>
      </c>
      <c r="E166" s="1">
        <v>45.745070061729699</v>
      </c>
      <c r="F166">
        <f t="shared" si="6"/>
        <v>211.77074291098381</v>
      </c>
      <c r="G166" s="1">
        <f t="shared" si="7"/>
        <v>-0.36737084412879994</v>
      </c>
      <c r="H166" s="1">
        <f t="shared" si="8"/>
        <v>1.7377719216920588E-3</v>
      </c>
      <c r="J166" s="2">
        <v>5</v>
      </c>
      <c r="K166" s="2">
        <v>207.82478740509791</v>
      </c>
      <c r="L166" s="2">
        <v>-0.87541486206291097</v>
      </c>
      <c r="M166">
        <f t="shared" si="11"/>
        <v>0.76635118072062547</v>
      </c>
      <c r="Q166" s="1">
        <v>206.949372543035</v>
      </c>
      <c r="R166">
        <f t="shared" si="10"/>
        <v>4.2300918882026035E-3</v>
      </c>
      <c r="V166" s="2">
        <v>26</v>
      </c>
      <c r="W166" s="2">
        <v>209.05072770881338</v>
      </c>
      <c r="X166" s="2">
        <v>-0.79203115651537814</v>
      </c>
      <c r="Y166">
        <f t="shared" si="9"/>
        <v>0.62731335289108747</v>
      </c>
    </row>
    <row r="167" spans="1:25" x14ac:dyDescent="0.3">
      <c r="A167">
        <v>166</v>
      </c>
      <c r="B167" s="1">
        <v>209.61821090285301</v>
      </c>
      <c r="C167" s="1">
        <v>195.47826365590501</v>
      </c>
      <c r="D167" s="1">
        <v>32.460935228762402</v>
      </c>
      <c r="E167" s="1">
        <v>46.402856328106303</v>
      </c>
      <c r="F167">
        <f t="shared" si="6"/>
        <v>209.61369940930302</v>
      </c>
      <c r="G167" s="1">
        <f t="shared" si="7"/>
        <v>4.5114935499839248E-3</v>
      </c>
      <c r="H167" s="1">
        <f t="shared" si="8"/>
        <v>2.1522431331477989E-5</v>
      </c>
      <c r="J167" s="2">
        <v>6</v>
      </c>
      <c r="K167" s="2">
        <v>207.8245587304105</v>
      </c>
      <c r="L167" s="2">
        <v>0.53233502151948642</v>
      </c>
      <c r="M167">
        <f t="shared" si="11"/>
        <v>0.28338057513615206</v>
      </c>
      <c r="Q167" s="1">
        <v>208.35689375192999</v>
      </c>
      <c r="R167">
        <f t="shared" si="10"/>
        <v>2.5549191674612182E-3</v>
      </c>
      <c r="V167" s="2">
        <v>27</v>
      </c>
      <c r="W167" s="2">
        <v>211.20682923818453</v>
      </c>
      <c r="X167" s="2">
        <v>0.5924368012194634</v>
      </c>
      <c r="Y167">
        <f t="shared" si="9"/>
        <v>0.35098136343914998</v>
      </c>
    </row>
    <row r="168" spans="1:25" x14ac:dyDescent="0.3">
      <c r="A168">
        <v>167</v>
      </c>
      <c r="B168" s="1">
        <v>210.45859766252599</v>
      </c>
      <c r="C168" s="1">
        <v>196.19221507971599</v>
      </c>
      <c r="D168" s="1">
        <v>35.429267308791701</v>
      </c>
      <c r="E168" s="1">
        <v>45.252780692161899</v>
      </c>
      <c r="F168">
        <f t="shared" si="6"/>
        <v>210.20419725536848</v>
      </c>
      <c r="G168" s="1">
        <f t="shared" si="7"/>
        <v>0.25440040715750456</v>
      </c>
      <c r="H168" s="1">
        <f t="shared" si="8"/>
        <v>1.2087907549656869E-3</v>
      </c>
      <c r="J168" s="2">
        <v>7</v>
      </c>
      <c r="K168" s="2">
        <v>210.45808367618423</v>
      </c>
      <c r="L168" s="2">
        <v>-0.55220632579724338</v>
      </c>
      <c r="M168">
        <f t="shared" si="11"/>
        <v>0.30493182625049131</v>
      </c>
      <c r="Q168" s="1">
        <v>209.90587735038699</v>
      </c>
      <c r="R168">
        <f t="shared" si="10"/>
        <v>2.630733035052033E-3</v>
      </c>
      <c r="V168" s="2">
        <v>28</v>
      </c>
      <c r="W168" s="2">
        <v>209.34660242496847</v>
      </c>
      <c r="X168" s="2">
        <v>1.8151101752522436E-2</v>
      </c>
      <c r="Y168">
        <f t="shared" si="9"/>
        <v>3.2946249483042304E-4</v>
      </c>
    </row>
    <row r="169" spans="1:25" x14ac:dyDescent="0.3">
      <c r="A169">
        <v>168</v>
      </c>
      <c r="B169" s="1">
        <v>211.670690161236</v>
      </c>
      <c r="C169" s="1">
        <v>197.146134009425</v>
      </c>
      <c r="D169" s="1">
        <v>34.2971356276027</v>
      </c>
      <c r="E169" s="1">
        <v>44.15952936982</v>
      </c>
      <c r="F169">
        <f t="shared" si="6"/>
        <v>210.99316840176311</v>
      </c>
      <c r="G169" s="1">
        <f t="shared" si="7"/>
        <v>0.67752175947288151</v>
      </c>
      <c r="H169" s="1">
        <f t="shared" si="8"/>
        <v>3.2008293588346721E-3</v>
      </c>
      <c r="J169" s="2">
        <v>8</v>
      </c>
      <c r="K169" s="2">
        <v>209.94002054088736</v>
      </c>
      <c r="L169" s="2">
        <v>-0.91043750080734753</v>
      </c>
      <c r="M169">
        <f t="shared" si="11"/>
        <v>0.82889644287632891</v>
      </c>
      <c r="Q169" s="1">
        <v>209.02958304008001</v>
      </c>
      <c r="R169">
        <f t="shared" si="10"/>
        <v>4.3555437826844692E-3</v>
      </c>
      <c r="V169" s="2">
        <v>29</v>
      </c>
      <c r="W169" s="2">
        <v>211.06892820448587</v>
      </c>
      <c r="X169" s="2">
        <v>-0.54826853169086576</v>
      </c>
      <c r="Y169">
        <f t="shared" si="9"/>
        <v>0.30059838284245788</v>
      </c>
    </row>
    <row r="170" spans="1:25" x14ac:dyDescent="0.3">
      <c r="A170">
        <v>169</v>
      </c>
      <c r="B170" s="1">
        <v>211.071179415659</v>
      </c>
      <c r="C170" s="1">
        <v>196.227264305044</v>
      </c>
      <c r="D170" s="1">
        <v>33.1387052914721</v>
      </c>
      <c r="E170" s="1">
        <v>45.233174191632699</v>
      </c>
      <c r="F170">
        <f t="shared" si="6"/>
        <v>210.23318591114003</v>
      </c>
      <c r="G170" s="1">
        <f t="shared" si="7"/>
        <v>0.83799350451897681</v>
      </c>
      <c r="H170" s="1">
        <f t="shared" si="8"/>
        <v>3.9701938788560516E-3</v>
      </c>
      <c r="J170" s="2">
        <v>9</v>
      </c>
      <c r="K170" s="2">
        <v>209.86195413878366</v>
      </c>
      <c r="L170" s="2">
        <v>0.21398278440332774</v>
      </c>
      <c r="M170">
        <f t="shared" si="11"/>
        <v>4.5788632021001044E-2</v>
      </c>
      <c r="Q170" s="1">
        <v>210.07593692318699</v>
      </c>
      <c r="R170">
        <f t="shared" si="10"/>
        <v>1.0185973107503944E-3</v>
      </c>
      <c r="V170" s="2">
        <v>30</v>
      </c>
      <c r="W170" s="2">
        <v>210.24511317415337</v>
      </c>
      <c r="X170" s="2">
        <v>0.19115061671462286</v>
      </c>
      <c r="Y170">
        <f t="shared" si="9"/>
        <v>3.6538558270380654E-2</v>
      </c>
    </row>
    <row r="171" spans="1:25" x14ac:dyDescent="0.3">
      <c r="A171">
        <v>170</v>
      </c>
      <c r="B171" s="1">
        <v>209.538734381296</v>
      </c>
      <c r="C171" s="1">
        <v>196.321960936788</v>
      </c>
      <c r="D171" s="1">
        <v>33.6318157463067</v>
      </c>
      <c r="E171" s="1">
        <v>46.403006279375298</v>
      </c>
      <c r="F171">
        <f t="shared" si="6"/>
        <v>210.31150798629744</v>
      </c>
      <c r="G171" s="1">
        <f t="shared" si="7"/>
        <v>-0.77277360500144709</v>
      </c>
      <c r="H171" s="1">
        <f t="shared" si="8"/>
        <v>3.6879749573901551E-3</v>
      </c>
      <c r="J171" s="2">
        <v>10</v>
      </c>
      <c r="K171" s="2">
        <v>210.44880115129808</v>
      </c>
      <c r="L171" s="2">
        <v>0.86570540752691727</v>
      </c>
      <c r="M171">
        <f t="shared" si="11"/>
        <v>0.74944585262134589</v>
      </c>
      <c r="Q171" s="1">
        <v>211.314506558825</v>
      </c>
      <c r="R171">
        <f t="shared" si="10"/>
        <v>4.096762790328951E-3</v>
      </c>
      <c r="V171" s="2">
        <v>31</v>
      </c>
      <c r="W171" s="2">
        <v>210.77192487890076</v>
      </c>
      <c r="X171" s="2">
        <v>0.3965985163592336</v>
      </c>
      <c r="Y171">
        <f t="shared" si="9"/>
        <v>0.15729038317834529</v>
      </c>
    </row>
    <row r="172" spans="1:25" x14ac:dyDescent="0.3">
      <c r="A172">
        <v>171</v>
      </c>
      <c r="B172" s="1">
        <v>210.15055532913399</v>
      </c>
      <c r="C172" s="1">
        <v>195.765773236489</v>
      </c>
      <c r="D172" s="1">
        <v>33.936690048250298</v>
      </c>
      <c r="E172" s="1">
        <v>45.953361366299603</v>
      </c>
      <c r="F172">
        <f t="shared" si="6"/>
        <v>209.85149400203849</v>
      </c>
      <c r="G172" s="1">
        <f t="shared" si="7"/>
        <v>0.29906132709550093</v>
      </c>
      <c r="H172" s="1">
        <f t="shared" si="8"/>
        <v>1.4230813077182522E-3</v>
      </c>
      <c r="J172" s="2">
        <v>11</v>
      </c>
      <c r="K172" s="2">
        <v>209.61998236465081</v>
      </c>
      <c r="L172" s="2">
        <v>0.2971687788651991</v>
      </c>
      <c r="M172">
        <f t="shared" si="11"/>
        <v>8.8309283132233601E-2</v>
      </c>
      <c r="Q172" s="1">
        <v>209.91715114351601</v>
      </c>
      <c r="R172">
        <f t="shared" si="10"/>
        <v>1.4156479222702054E-3</v>
      </c>
      <c r="V172" s="2">
        <v>32</v>
      </c>
      <c r="W172" s="2">
        <v>210.28686979303387</v>
      </c>
      <c r="X172" s="2">
        <v>0.51403276950713916</v>
      </c>
      <c r="Y172">
        <f t="shared" si="9"/>
        <v>0.26422968812717967</v>
      </c>
    </row>
    <row r="173" spans="1:25" x14ac:dyDescent="0.3">
      <c r="A173">
        <v>172</v>
      </c>
      <c r="B173" s="1">
        <v>209.878787865052</v>
      </c>
      <c r="C173" s="1">
        <v>195.83775204607699</v>
      </c>
      <c r="D173" s="1">
        <v>33.538778922218803</v>
      </c>
      <c r="E173" s="1">
        <v>45.084289738594897</v>
      </c>
      <c r="F173">
        <f t="shared" si="6"/>
        <v>209.91102652849131</v>
      </c>
      <c r="G173" s="1">
        <f t="shared" si="7"/>
        <v>-3.2238663439301263E-2</v>
      </c>
      <c r="H173" s="1">
        <f t="shared" si="8"/>
        <v>1.5360610649242982E-4</v>
      </c>
      <c r="J173" s="2">
        <v>12</v>
      </c>
      <c r="K173" s="2">
        <v>209.83797527015852</v>
      </c>
      <c r="L173" s="2">
        <v>6.2877795557483296E-2</v>
      </c>
      <c r="M173">
        <f t="shared" si="11"/>
        <v>3.953617174168666E-3</v>
      </c>
      <c r="Q173" s="1">
        <v>209.90085306571601</v>
      </c>
      <c r="R173">
        <f t="shared" si="10"/>
        <v>2.9955950459047175E-4</v>
      </c>
      <c r="V173" s="2">
        <v>33</v>
      </c>
      <c r="W173" s="2">
        <v>209.44258563170004</v>
      </c>
      <c r="X173" s="2">
        <v>0.31736218540996219</v>
      </c>
      <c r="Y173">
        <f t="shared" si="9"/>
        <v>0.10071875672818723</v>
      </c>
    </row>
    <row r="174" spans="1:25" x14ac:dyDescent="0.3">
      <c r="A174">
        <v>173</v>
      </c>
      <c r="B174" s="1">
        <v>209.304197082071</v>
      </c>
      <c r="C174" s="1">
        <v>195.915776796377</v>
      </c>
      <c r="D174" s="1">
        <v>33.727510351777902</v>
      </c>
      <c r="E174" s="1">
        <v>46.156203281306198</v>
      </c>
      <c r="F174">
        <f t="shared" si="6"/>
        <v>209.9755595561671</v>
      </c>
      <c r="G174" s="1">
        <f t="shared" si="7"/>
        <v>-0.6713624740960995</v>
      </c>
      <c r="H174" s="1">
        <f t="shared" si="8"/>
        <v>3.2075920285193765E-3</v>
      </c>
      <c r="J174" s="2">
        <v>13</v>
      </c>
      <c r="K174" s="2">
        <v>210.31022825200188</v>
      </c>
      <c r="L174" s="2">
        <v>-0.4196223719138743</v>
      </c>
      <c r="M174">
        <f t="shared" si="11"/>
        <v>0.17608293501062586</v>
      </c>
      <c r="Q174" s="1">
        <v>209.890605880088</v>
      </c>
      <c r="R174">
        <f t="shared" si="10"/>
        <v>1.9992432255572577E-3</v>
      </c>
      <c r="V174" s="2">
        <v>34</v>
      </c>
      <c r="W174" s="2">
        <v>209.4595069121365</v>
      </c>
      <c r="X174" s="2">
        <v>-0.56063026174351194</v>
      </c>
      <c r="Y174">
        <f t="shared" si="9"/>
        <v>0.31430629038259872</v>
      </c>
    </row>
    <row r="175" spans="1:25" x14ac:dyDescent="0.3">
      <c r="A175">
        <v>174</v>
      </c>
      <c r="B175" s="1">
        <v>210.06847085987701</v>
      </c>
      <c r="C175" s="1">
        <v>195.666550551212</v>
      </c>
      <c r="D175" s="1">
        <v>34.0771764492385</v>
      </c>
      <c r="E175" s="1">
        <v>44.549059794877202</v>
      </c>
      <c r="F175">
        <f t="shared" si="6"/>
        <v>209.769428500125</v>
      </c>
      <c r="G175" s="1">
        <f t="shared" si="7"/>
        <v>0.29904235975200777</v>
      </c>
      <c r="H175" s="1">
        <f t="shared" si="8"/>
        <v>1.4235470869470909E-3</v>
      </c>
      <c r="J175" s="2">
        <v>14</v>
      </c>
      <c r="K175" s="2">
        <v>209.21522644288004</v>
      </c>
      <c r="L175" s="2">
        <v>-0.70113497231804445</v>
      </c>
      <c r="M175">
        <f t="shared" si="11"/>
        <v>0.49159024940742496</v>
      </c>
      <c r="Q175" s="1">
        <v>208.51409147056199</v>
      </c>
      <c r="R175">
        <f t="shared" si="10"/>
        <v>3.3625304044116876E-3</v>
      </c>
      <c r="V175" s="2">
        <v>35</v>
      </c>
      <c r="W175" s="2">
        <v>209.76335448295595</v>
      </c>
      <c r="X175" s="2">
        <v>0.26818529379505662</v>
      </c>
      <c r="Y175">
        <f t="shared" si="9"/>
        <v>7.1923351807940836E-2</v>
      </c>
    </row>
    <row r="176" spans="1:25" x14ac:dyDescent="0.3">
      <c r="A176">
        <v>175</v>
      </c>
      <c r="B176" s="1">
        <v>211.555784494682</v>
      </c>
      <c r="C176" s="1">
        <v>197.595300401305</v>
      </c>
      <c r="D176" s="1">
        <v>35.159925152902602</v>
      </c>
      <c r="E176" s="1">
        <v>43.930358325132197</v>
      </c>
      <c r="F176">
        <f t="shared" si="6"/>
        <v>211.3646667671762</v>
      </c>
      <c r="G176" s="1">
        <f t="shared" si="7"/>
        <v>0.19111772750579803</v>
      </c>
      <c r="H176" s="1">
        <f t="shared" si="8"/>
        <v>9.0339164188915036E-4</v>
      </c>
      <c r="J176" s="2">
        <v>15</v>
      </c>
      <c r="K176" s="2">
        <v>209.9359367921393</v>
      </c>
      <c r="L176" s="2">
        <v>-0.78594043949829029</v>
      </c>
      <c r="M176">
        <f t="shared" si="11"/>
        <v>0.61770237443876574</v>
      </c>
      <c r="Q176" s="1">
        <v>209.14999635264101</v>
      </c>
      <c r="R176">
        <f t="shared" si="10"/>
        <v>3.7577836634199203E-3</v>
      </c>
      <c r="V176" s="2">
        <v>36</v>
      </c>
      <c r="W176" s="2">
        <v>210.01823519563627</v>
      </c>
      <c r="X176" s="2">
        <v>-0.13146249744525562</v>
      </c>
      <c r="Y176">
        <f t="shared" si="9"/>
        <v>1.7282388234543842E-2</v>
      </c>
    </row>
    <row r="177" spans="1:25" x14ac:dyDescent="0.3">
      <c r="A177">
        <v>176</v>
      </c>
      <c r="B177" s="1">
        <v>207.09343559150599</v>
      </c>
      <c r="C177" s="1">
        <v>193.46543659004701</v>
      </c>
      <c r="D177" s="1">
        <v>31.847776689635801</v>
      </c>
      <c r="E177" s="1">
        <v>47.971999404629699</v>
      </c>
      <c r="F177">
        <f t="shared" si="6"/>
        <v>207.94892221683392</v>
      </c>
      <c r="G177" s="1">
        <f t="shared" si="7"/>
        <v>-0.85548662532792719</v>
      </c>
      <c r="H177" s="1">
        <f t="shared" si="8"/>
        <v>4.1309210158422581E-3</v>
      </c>
      <c r="J177" s="2">
        <v>16</v>
      </c>
      <c r="K177" s="2">
        <v>209.58171582547186</v>
      </c>
      <c r="L177" s="2">
        <v>-0.36152167157086978</v>
      </c>
      <c r="M177">
        <f t="shared" si="11"/>
        <v>0.13069791901539585</v>
      </c>
      <c r="Q177" s="1">
        <v>209.22019415390099</v>
      </c>
      <c r="R177">
        <f t="shared" si="10"/>
        <v>1.7279482653808113E-3</v>
      </c>
      <c r="V177" s="2">
        <v>37</v>
      </c>
      <c r="W177" s="2">
        <v>210.13942260403209</v>
      </c>
      <c r="X177" s="2">
        <v>-0.12136843499308725</v>
      </c>
      <c r="Y177">
        <f t="shared" si="9"/>
        <v>1.4730297012671246E-2</v>
      </c>
    </row>
    <row r="178" spans="1:25" x14ac:dyDescent="0.3">
      <c r="A178">
        <v>177</v>
      </c>
      <c r="B178" s="1">
        <v>210.42210205604201</v>
      </c>
      <c r="C178" s="1">
        <v>197.17863505120101</v>
      </c>
      <c r="D178" s="1">
        <v>35.240491308560898</v>
      </c>
      <c r="E178" s="1">
        <v>46.799287809980598</v>
      </c>
      <c r="F178">
        <f t="shared" si="6"/>
        <v>211.02004949552321</v>
      </c>
      <c r="G178" s="1">
        <f t="shared" si="7"/>
        <v>-0.59794743948120299</v>
      </c>
      <c r="H178" s="1">
        <f t="shared" si="8"/>
        <v>2.8416570010404651E-3</v>
      </c>
      <c r="J178" s="2">
        <v>17</v>
      </c>
      <c r="K178" s="2">
        <v>209.3537741847372</v>
      </c>
      <c r="L178" s="2">
        <v>-0.59254509100719588</v>
      </c>
      <c r="M178">
        <f t="shared" si="11"/>
        <v>0.35110968487672606</v>
      </c>
      <c r="Q178" s="1">
        <v>208.76122909373001</v>
      </c>
      <c r="R178">
        <f t="shared" si="10"/>
        <v>2.8383866754355708E-3</v>
      </c>
      <c r="V178" s="2">
        <v>38</v>
      </c>
      <c r="W178" s="2">
        <v>209.99488498547893</v>
      </c>
      <c r="X178" s="2">
        <v>-0.29534880533293517</v>
      </c>
      <c r="Y178">
        <f t="shared" si="9"/>
        <v>8.7230916811592035E-2</v>
      </c>
    </row>
    <row r="179" spans="1:25" x14ac:dyDescent="0.3">
      <c r="A179">
        <v>178</v>
      </c>
      <c r="B179" s="1">
        <v>210.112180298391</v>
      </c>
      <c r="C179" s="1">
        <v>195.74840296841501</v>
      </c>
      <c r="D179" s="1">
        <v>35.455153742866898</v>
      </c>
      <c r="E179" s="1">
        <v>47.5733558279234</v>
      </c>
      <c r="F179">
        <f t="shared" si="6"/>
        <v>209.8371273301037</v>
      </c>
      <c r="G179" s="1">
        <f t="shared" si="7"/>
        <v>0.27505296828729797</v>
      </c>
      <c r="H179" s="1">
        <f t="shared" si="8"/>
        <v>1.3090767412754522E-3</v>
      </c>
      <c r="J179" s="2">
        <v>18</v>
      </c>
      <c r="K179" s="2">
        <v>210.52852559982352</v>
      </c>
      <c r="L179" s="2">
        <v>-0.8936024753315337</v>
      </c>
      <c r="M179">
        <f t="shared" si="11"/>
        <v>0.79852538391864425</v>
      </c>
      <c r="Q179" s="1">
        <v>209.63492312449199</v>
      </c>
      <c r="R179">
        <f t="shared" si="10"/>
        <v>4.2626603526401304E-3</v>
      </c>
      <c r="V179" s="2">
        <v>39</v>
      </c>
      <c r="W179" s="2">
        <v>209.16730198935372</v>
      </c>
      <c r="X179" s="2">
        <v>-0.35294077100672894</v>
      </c>
      <c r="Y179">
        <f t="shared" si="9"/>
        <v>0.12456718783882427</v>
      </c>
    </row>
    <row r="180" spans="1:25" x14ac:dyDescent="0.3">
      <c r="A180">
        <v>179</v>
      </c>
      <c r="B180" s="1">
        <v>210.64176605206401</v>
      </c>
      <c r="C180" s="1">
        <v>197.33256307855899</v>
      </c>
      <c r="D180" s="1">
        <v>35.380162217802599</v>
      </c>
      <c r="E180" s="1">
        <v>47.769915164528499</v>
      </c>
      <c r="F180">
        <f t="shared" si="6"/>
        <v>211.1473609141612</v>
      </c>
      <c r="G180" s="1">
        <f t="shared" si="7"/>
        <v>-0.5055948620971833</v>
      </c>
      <c r="H180" s="1">
        <f t="shared" si="8"/>
        <v>2.4002593197600527E-3</v>
      </c>
      <c r="J180" s="2">
        <v>19</v>
      </c>
      <c r="K180" s="2">
        <v>208.68988065520566</v>
      </c>
      <c r="L180" s="2">
        <v>-0.93142816960366304</v>
      </c>
      <c r="M180">
        <f t="shared" si="11"/>
        <v>0.8675584351312301</v>
      </c>
      <c r="Q180" s="1">
        <v>207.75845248560199</v>
      </c>
      <c r="R180">
        <f t="shared" si="10"/>
        <v>4.4832263547410307E-3</v>
      </c>
      <c r="V180" s="2">
        <v>40</v>
      </c>
      <c r="W180" s="2">
        <v>208.96312542833158</v>
      </c>
      <c r="X180" s="2">
        <v>-3.6562428465742869E-3</v>
      </c>
      <c r="Y180">
        <f t="shared" si="9"/>
        <v>1.3368111753125645E-5</v>
      </c>
    </row>
    <row r="181" spans="1:25" x14ac:dyDescent="0.3">
      <c r="A181">
        <v>180</v>
      </c>
      <c r="B181" s="1">
        <v>210.840018740614</v>
      </c>
      <c r="C181" s="1">
        <v>195.83267929866301</v>
      </c>
      <c r="D181" s="1">
        <v>32.338826647192398</v>
      </c>
      <c r="E181" s="1">
        <v>44.734895060301199</v>
      </c>
      <c r="F181">
        <f t="shared" si="6"/>
        <v>209.90683093993769</v>
      </c>
      <c r="G181" s="1">
        <f t="shared" si="7"/>
        <v>0.93318780067630769</v>
      </c>
      <c r="H181" s="1">
        <f t="shared" si="8"/>
        <v>4.426046849409373E-3</v>
      </c>
      <c r="J181" s="2">
        <v>20</v>
      </c>
      <c r="K181" s="2">
        <v>209.84291222711306</v>
      </c>
      <c r="L181" s="2">
        <v>0.39455503616792953</v>
      </c>
      <c r="M181">
        <f t="shared" si="11"/>
        <v>0.15567367656547618</v>
      </c>
      <c r="Q181" s="1">
        <v>210.23746726328099</v>
      </c>
      <c r="R181">
        <f t="shared" si="10"/>
        <v>1.8767113269768758E-3</v>
      </c>
      <c r="V181" s="2">
        <v>41</v>
      </c>
      <c r="W181" s="2">
        <v>209.48429445903719</v>
      </c>
      <c r="X181" s="2">
        <v>0.33599860756780231</v>
      </c>
      <c r="Y181">
        <f t="shared" si="9"/>
        <v>0.11289506428750203</v>
      </c>
    </row>
    <row r="182" spans="1:25" x14ac:dyDescent="0.3">
      <c r="A182">
        <v>181</v>
      </c>
      <c r="B182" s="1">
        <v>210.21362637199499</v>
      </c>
      <c r="C182" s="1">
        <v>195.831939500701</v>
      </c>
      <c r="D182" s="1">
        <v>33.827213243819301</v>
      </c>
      <c r="E182" s="1">
        <v>47.614601307325898</v>
      </c>
      <c r="F182">
        <f t="shared" si="6"/>
        <v>209.90621906483173</v>
      </c>
      <c r="G182" s="1">
        <f t="shared" si="7"/>
        <v>0.3074073071632597</v>
      </c>
      <c r="H182" s="1">
        <f t="shared" si="8"/>
        <v>1.4623567104982544E-3</v>
      </c>
      <c r="J182" s="2">
        <v>21</v>
      </c>
      <c r="K182" s="2">
        <v>209.41389498437863</v>
      </c>
      <c r="L182" s="2">
        <v>-0.19916623106462339</v>
      </c>
      <c r="M182">
        <f t="shared" si="11"/>
        <v>3.9667187596486957E-2</v>
      </c>
      <c r="Q182" s="1">
        <v>209.21472875331401</v>
      </c>
      <c r="R182">
        <f t="shared" si="10"/>
        <v>9.51970409786307E-4</v>
      </c>
      <c r="V182" s="2">
        <v>42</v>
      </c>
      <c r="W182" s="2">
        <v>210.40301150527318</v>
      </c>
      <c r="X182" s="2">
        <v>-0.44469485831217526</v>
      </c>
      <c r="Y182">
        <f t="shared" si="9"/>
        <v>0.19775351700928562</v>
      </c>
    </row>
    <row r="183" spans="1:25" x14ac:dyDescent="0.3">
      <c r="A183">
        <v>182</v>
      </c>
      <c r="B183" s="1">
        <v>209.67576434232501</v>
      </c>
      <c r="C183" s="1">
        <v>196.512161680189</v>
      </c>
      <c r="D183" s="1">
        <v>33.8991434609488</v>
      </c>
      <c r="E183" s="1">
        <v>47.481388468594503</v>
      </c>
      <c r="F183">
        <f t="shared" si="6"/>
        <v>210.46881999038146</v>
      </c>
      <c r="G183" s="1">
        <f t="shared" si="7"/>
        <v>-0.7930556480564519</v>
      </c>
      <c r="H183" s="1">
        <f t="shared" si="8"/>
        <v>3.7822952525961829E-3</v>
      </c>
      <c r="J183" s="2">
        <v>22</v>
      </c>
      <c r="K183" s="2">
        <v>210.65454563765803</v>
      </c>
      <c r="L183" s="2">
        <v>-0.12162031719702782</v>
      </c>
      <c r="M183">
        <f t="shared" si="11"/>
        <v>1.479150155510566E-2</v>
      </c>
      <c r="Q183" s="1">
        <v>210.532925320461</v>
      </c>
      <c r="R183">
        <f t="shared" si="10"/>
        <v>5.7767837031620791E-4</v>
      </c>
      <c r="V183" s="2">
        <v>43</v>
      </c>
      <c r="W183" s="2">
        <v>210.672913202834</v>
      </c>
      <c r="X183" s="2">
        <v>2.0995461947990179E-2</v>
      </c>
      <c r="Y183">
        <f t="shared" si="9"/>
        <v>4.408094224095036E-4</v>
      </c>
    </row>
    <row r="184" spans="1:25" x14ac:dyDescent="0.3">
      <c r="A184">
        <v>183</v>
      </c>
      <c r="B184" s="1">
        <v>211.56853075491901</v>
      </c>
      <c r="C184" s="1">
        <v>196.67218179511701</v>
      </c>
      <c r="D184" s="1">
        <v>33.301778433616903</v>
      </c>
      <c r="E184" s="1">
        <v>45.356479217130399</v>
      </c>
      <c r="F184">
        <f t="shared" si="6"/>
        <v>210.60117007757333</v>
      </c>
      <c r="G184" s="1">
        <f t="shared" si="7"/>
        <v>0.9673606773456811</v>
      </c>
      <c r="H184" s="1">
        <f t="shared" si="8"/>
        <v>4.5723278121464657E-3</v>
      </c>
      <c r="J184" s="2">
        <v>23</v>
      </c>
      <c r="K184" s="2">
        <v>209.01915619995839</v>
      </c>
      <c r="L184" s="2">
        <v>-0.19467725444638972</v>
      </c>
      <c r="M184">
        <f t="shared" si="11"/>
        <v>3.7899233398784371E-2</v>
      </c>
      <c r="Q184" s="1">
        <v>208.824478945512</v>
      </c>
      <c r="R184">
        <f t="shared" si="10"/>
        <v>9.3225303580039734E-4</v>
      </c>
      <c r="V184" s="2">
        <v>44</v>
      </c>
      <c r="W184" s="2">
        <v>210.00399950202598</v>
      </c>
      <c r="X184" s="2">
        <v>1.0465338519540239</v>
      </c>
      <c r="Y184">
        <f t="shared" si="9"/>
        <v>1.095233103285727</v>
      </c>
    </row>
    <row r="185" spans="1:25" x14ac:dyDescent="0.3">
      <c r="A185">
        <v>184</v>
      </c>
      <c r="B185" s="1">
        <v>209.741893286882</v>
      </c>
      <c r="C185" s="1">
        <v>195.01169621288099</v>
      </c>
      <c r="D185" s="1">
        <v>33.437657503272902</v>
      </c>
      <c r="E185" s="1">
        <v>45.206784741652697</v>
      </c>
      <c r="F185">
        <f t="shared" si="6"/>
        <v>209.22780891176845</v>
      </c>
      <c r="G185" s="1">
        <f t="shared" si="7"/>
        <v>0.51408437511355487</v>
      </c>
      <c r="H185" s="1">
        <f t="shared" si="8"/>
        <v>2.4510333489285211E-3</v>
      </c>
      <c r="J185" s="2">
        <v>24</v>
      </c>
      <c r="K185" s="2">
        <v>210.20725138653609</v>
      </c>
      <c r="L185" s="2">
        <v>-0.90209972261808957</v>
      </c>
      <c r="M185">
        <f t="shared" si="11"/>
        <v>0.81378390954763413</v>
      </c>
      <c r="Q185" s="1">
        <v>209.305151663918</v>
      </c>
      <c r="R185">
        <f t="shared" si="10"/>
        <v>4.309973813098467E-3</v>
      </c>
      <c r="V185" s="2">
        <v>45</v>
      </c>
      <c r="W185" s="2">
        <v>208.83292128439581</v>
      </c>
      <c r="X185" s="2">
        <v>0.34733796926818172</v>
      </c>
      <c r="Y185">
        <f t="shared" si="9"/>
        <v>0.12064366489534435</v>
      </c>
    </row>
    <row r="186" spans="1:25" x14ac:dyDescent="0.3">
      <c r="A186">
        <v>185</v>
      </c>
      <c r="B186" s="1">
        <v>209.470771350451</v>
      </c>
      <c r="C186" s="1">
        <v>195.49923777532101</v>
      </c>
      <c r="D186" s="1">
        <v>34.887131563548699</v>
      </c>
      <c r="E186" s="1">
        <v>45.792522691221698</v>
      </c>
      <c r="F186">
        <f t="shared" si="6"/>
        <v>209.63104676925667</v>
      </c>
      <c r="G186" s="1">
        <f t="shared" si="7"/>
        <v>-0.16027541880566787</v>
      </c>
      <c r="H186" s="1">
        <f t="shared" si="8"/>
        <v>7.6514454867558678E-4</v>
      </c>
      <c r="J186" s="2">
        <v>25</v>
      </c>
      <c r="K186" s="2">
        <v>210.24821641705731</v>
      </c>
      <c r="L186" s="2">
        <v>0.46626415851369529</v>
      </c>
      <c r="M186">
        <f t="shared" si="11"/>
        <v>0.21740226551448438</v>
      </c>
      <c r="Q186" s="1">
        <v>210.714480575571</v>
      </c>
      <c r="R186">
        <f t="shared" si="10"/>
        <v>2.2127770110534645E-3</v>
      </c>
      <c r="V186" s="2">
        <v>46</v>
      </c>
      <c r="W186" s="2">
        <v>209.62699345109874</v>
      </c>
      <c r="X186" s="2">
        <v>0.17304555665626253</v>
      </c>
      <c r="Y186">
        <f t="shared" si="9"/>
        <v>2.9944764678475767E-2</v>
      </c>
    </row>
    <row r="187" spans="1:25" x14ac:dyDescent="0.3">
      <c r="A187">
        <v>186</v>
      </c>
      <c r="B187" s="1">
        <v>210.530548774773</v>
      </c>
      <c r="C187" s="1">
        <v>196.84943027376099</v>
      </c>
      <c r="D187" s="1">
        <v>34.463113092925497</v>
      </c>
      <c r="E187" s="1">
        <v>46.429718707981998</v>
      </c>
      <c r="F187">
        <f t="shared" si="6"/>
        <v>210.74776946986665</v>
      </c>
      <c r="G187" s="1">
        <f t="shared" si="7"/>
        <v>-0.21722069509365838</v>
      </c>
      <c r="H187" s="1">
        <f t="shared" si="8"/>
        <v>1.031777556073549E-3</v>
      </c>
      <c r="J187" s="2">
        <v>26</v>
      </c>
      <c r="K187" s="2">
        <v>208.8079493566558</v>
      </c>
      <c r="L187" s="2">
        <v>-0.549252804357792</v>
      </c>
      <c r="M187">
        <f t="shared" si="11"/>
        <v>0.30167864309489895</v>
      </c>
      <c r="Q187" s="1">
        <v>208.25869655229801</v>
      </c>
      <c r="R187">
        <f t="shared" si="10"/>
        <v>2.637358311804585E-3</v>
      </c>
      <c r="V187" s="2">
        <v>47</v>
      </c>
      <c r="W187" s="2">
        <v>211.78442137624248</v>
      </c>
      <c r="X187" s="2">
        <v>0.47032142978952152</v>
      </c>
      <c r="Y187">
        <f t="shared" si="9"/>
        <v>0.2212022473192598</v>
      </c>
    </row>
    <row r="188" spans="1:25" x14ac:dyDescent="0.3">
      <c r="A188">
        <v>187</v>
      </c>
      <c r="B188" s="1">
        <v>210.872737464956</v>
      </c>
      <c r="C188" s="1">
        <v>197.38749277074501</v>
      </c>
      <c r="D188" s="1">
        <v>35.230174913624197</v>
      </c>
      <c r="E188" s="1">
        <v>45.446622152859298</v>
      </c>
      <c r="F188">
        <f t="shared" si="6"/>
        <v>211.19279238728262</v>
      </c>
      <c r="G188" s="1">
        <f t="shared" si="7"/>
        <v>-0.32005492232661936</v>
      </c>
      <c r="H188" s="1">
        <f t="shared" si="8"/>
        <v>1.5177633968914918E-3</v>
      </c>
      <c r="J188" s="2">
        <v>27</v>
      </c>
      <c r="K188" s="2">
        <v>211.77596729051893</v>
      </c>
      <c r="L188" s="2">
        <v>2.329874888505401E-2</v>
      </c>
      <c r="M188">
        <f t="shared" si="11"/>
        <v>5.4283169960880548E-4</v>
      </c>
      <c r="Q188" s="1">
        <v>211.79926603940399</v>
      </c>
      <c r="R188">
        <f t="shared" si="10"/>
        <v>1.1000391701413837E-4</v>
      </c>
      <c r="V188" s="2">
        <v>48</v>
      </c>
      <c r="W188" s="2">
        <v>209.53983446000669</v>
      </c>
      <c r="X188" s="2">
        <v>0.62340879756132495</v>
      </c>
      <c r="Y188">
        <f t="shared" si="9"/>
        <v>0.38863852887685701</v>
      </c>
    </row>
    <row r="189" spans="1:25" x14ac:dyDescent="0.3">
      <c r="A189">
        <v>188</v>
      </c>
      <c r="B189" s="1">
        <v>209.686587834345</v>
      </c>
      <c r="C189" s="1">
        <v>195.56051441545699</v>
      </c>
      <c r="D189" s="1">
        <v>33.947186222576399</v>
      </c>
      <c r="E189" s="1">
        <v>45.362497592036398</v>
      </c>
      <c r="F189">
        <f t="shared" si="6"/>
        <v>209.68172770189111</v>
      </c>
      <c r="G189" s="1">
        <f t="shared" si="7"/>
        <v>4.8601324538992685E-3</v>
      </c>
      <c r="H189" s="1">
        <f t="shared" si="8"/>
        <v>2.3178079743177628E-5</v>
      </c>
      <c r="J189" s="2">
        <v>28</v>
      </c>
      <c r="K189" s="2">
        <v>209.60038897105707</v>
      </c>
      <c r="L189" s="2">
        <v>-0.23563544433608286</v>
      </c>
      <c r="M189">
        <f t="shared" si="11"/>
        <v>5.5524062627463198E-2</v>
      </c>
      <c r="Q189" s="1">
        <v>209.36475352672099</v>
      </c>
      <c r="R189">
        <f t="shared" si="10"/>
        <v>1.1254780967991777E-3</v>
      </c>
      <c r="V189" s="2">
        <v>49</v>
      </c>
      <c r="W189" s="2">
        <v>210.98241691538871</v>
      </c>
      <c r="X189" s="2">
        <v>0.49944648170728101</v>
      </c>
      <c r="Y189">
        <f t="shared" si="9"/>
        <v>0.24944678808978138</v>
      </c>
    </row>
    <row r="190" spans="1:25" x14ac:dyDescent="0.3">
      <c r="A190">
        <v>189</v>
      </c>
      <c r="B190" s="1">
        <v>209.97985996296001</v>
      </c>
      <c r="C190" s="1">
        <v>195.716887431835</v>
      </c>
      <c r="D190" s="1">
        <v>33.088103402524297</v>
      </c>
      <c r="E190" s="1">
        <v>43.803211651546</v>
      </c>
      <c r="F190">
        <f t="shared" si="6"/>
        <v>209.81106133198753</v>
      </c>
      <c r="G190" s="1">
        <f t="shared" si="7"/>
        <v>0.16879863097247494</v>
      </c>
      <c r="H190" s="1">
        <f t="shared" si="8"/>
        <v>8.0388010070227994E-4</v>
      </c>
      <c r="J190" s="2">
        <v>29</v>
      </c>
      <c r="K190" s="2">
        <v>210.95475180070216</v>
      </c>
      <c r="L190" s="2">
        <v>-0.43409212790714946</v>
      </c>
      <c r="M190">
        <f t="shared" si="11"/>
        <v>0.188435975510957</v>
      </c>
      <c r="Q190" s="1">
        <v>210.52065967279501</v>
      </c>
      <c r="R190">
        <f t="shared" si="10"/>
        <v>2.0619930062058703E-3</v>
      </c>
      <c r="V190" s="2">
        <v>50</v>
      </c>
      <c r="W190" s="2">
        <v>211.97612011716626</v>
      </c>
      <c r="X190" s="2">
        <v>0.60054176014872951</v>
      </c>
      <c r="Y190">
        <f t="shared" si="9"/>
        <v>0.36065040568253415</v>
      </c>
    </row>
    <row r="191" spans="1:25" x14ac:dyDescent="0.3">
      <c r="A191">
        <v>190</v>
      </c>
      <c r="B191" s="1">
        <v>209.68474399164299</v>
      </c>
      <c r="C191" s="1">
        <v>194.77264214835901</v>
      </c>
      <c r="D191" s="1">
        <v>33.243532180337702</v>
      </c>
      <c r="E191" s="1">
        <v>48.570869374628202</v>
      </c>
      <c r="F191">
        <f t="shared" si="6"/>
        <v>209.03009110424603</v>
      </c>
      <c r="G191" s="1">
        <f t="shared" si="7"/>
        <v>0.65465288739696348</v>
      </c>
      <c r="H191" s="1">
        <f t="shared" si="8"/>
        <v>3.122081630426364E-3</v>
      </c>
      <c r="J191" s="2">
        <v>30</v>
      </c>
      <c r="K191" s="2">
        <v>210.2429004937795</v>
      </c>
      <c r="L191" s="2">
        <v>0.19336329708849576</v>
      </c>
      <c r="M191">
        <f t="shared" si="11"/>
        <v>3.7389364660933871E-2</v>
      </c>
      <c r="Q191" s="1">
        <v>210.436263790868</v>
      </c>
      <c r="R191">
        <f t="shared" si="10"/>
        <v>9.1886870449601121E-4</v>
      </c>
      <c r="V191" s="2">
        <v>51</v>
      </c>
      <c r="W191" s="2">
        <v>209.90081202424383</v>
      </c>
      <c r="X191" s="2">
        <v>0.27512716356716282</v>
      </c>
      <c r="Y191">
        <f t="shared" si="9"/>
        <v>7.569495613251237E-2</v>
      </c>
    </row>
    <row r="192" spans="1:25" x14ac:dyDescent="0.3">
      <c r="A192">
        <v>191</v>
      </c>
      <c r="B192" s="1">
        <v>210.681869028969</v>
      </c>
      <c r="C192" s="1">
        <v>197.002555402328</v>
      </c>
      <c r="D192" s="1">
        <v>34.161042322389299</v>
      </c>
      <c r="E192" s="1">
        <v>45.609936169451402</v>
      </c>
      <c r="F192">
        <f t="shared" si="6"/>
        <v>210.87441682370854</v>
      </c>
      <c r="G192" s="1">
        <f t="shared" si="7"/>
        <v>-0.19254779473953931</v>
      </c>
      <c r="H192" s="1">
        <f t="shared" si="8"/>
        <v>9.13926744750227E-4</v>
      </c>
      <c r="J192" s="2">
        <v>31</v>
      </c>
      <c r="K192" s="2">
        <v>210.59652656261363</v>
      </c>
      <c r="L192" s="2">
        <v>0.57199683264636292</v>
      </c>
      <c r="M192">
        <f t="shared" si="11"/>
        <v>0.32718037655747129</v>
      </c>
      <c r="Q192" s="1">
        <v>211.16852339526</v>
      </c>
      <c r="R192">
        <f t="shared" si="10"/>
        <v>2.7087220360759614E-3</v>
      </c>
      <c r="V192" s="2">
        <v>52</v>
      </c>
      <c r="W192" s="2">
        <v>209.49252411688155</v>
      </c>
      <c r="X192" s="2">
        <v>-0.7956538013075658</v>
      </c>
      <c r="Y192">
        <f t="shared" si="9"/>
        <v>0.63306497153517938</v>
      </c>
    </row>
    <row r="193" spans="1:25" x14ac:dyDescent="0.3">
      <c r="A193">
        <v>192</v>
      </c>
      <c r="B193" s="1">
        <v>211.19258439203301</v>
      </c>
      <c r="C193" s="1">
        <v>196.75481266434801</v>
      </c>
      <c r="D193" s="1">
        <v>34.444856973675002</v>
      </c>
      <c r="E193" s="1">
        <v>43.469806888801102</v>
      </c>
      <c r="F193">
        <f t="shared" si="6"/>
        <v>210.66951275282</v>
      </c>
      <c r="G193" s="1">
        <f t="shared" si="7"/>
        <v>0.52307163921301481</v>
      </c>
      <c r="H193" s="1">
        <f t="shared" si="8"/>
        <v>2.4767519215639043E-3</v>
      </c>
      <c r="J193" s="2">
        <v>32</v>
      </c>
      <c r="K193" s="2">
        <v>210.08854519773467</v>
      </c>
      <c r="L193" s="2">
        <v>0.71235736480633705</v>
      </c>
      <c r="M193">
        <f t="shared" si="11"/>
        <v>0.50745301519382879</v>
      </c>
      <c r="Q193" s="1">
        <v>210.80090256254101</v>
      </c>
      <c r="R193">
        <f t="shared" si="10"/>
        <v>3.3792899183389068E-3</v>
      </c>
      <c r="V193" s="2">
        <v>53</v>
      </c>
      <c r="W193" s="2">
        <v>210.02638226703343</v>
      </c>
      <c r="X193" s="2">
        <v>0.38666651228658111</v>
      </c>
      <c r="Y193">
        <f t="shared" si="9"/>
        <v>0.14951099172386878</v>
      </c>
    </row>
    <row r="194" spans="1:25" x14ac:dyDescent="0.3">
      <c r="A194">
        <v>193</v>
      </c>
      <c r="B194" s="1">
        <v>210.07511619981199</v>
      </c>
      <c r="C194" s="1">
        <v>195.09901014293999</v>
      </c>
      <c r="D194" s="1">
        <v>34.233871838889698</v>
      </c>
      <c r="E194" s="1">
        <v>47.322780598430697</v>
      </c>
      <c r="F194">
        <f t="shared" si="6"/>
        <v>209.30002487200301</v>
      </c>
      <c r="G194" s="1">
        <f t="shared" si="7"/>
        <v>0.77509132780897971</v>
      </c>
      <c r="H194" s="1">
        <f t="shared" si="8"/>
        <v>3.6895913320440826E-3</v>
      </c>
      <c r="J194" s="2">
        <v>33</v>
      </c>
      <c r="K194" s="2">
        <v>209.88419569080011</v>
      </c>
      <c r="L194" s="2">
        <v>-0.12424787369010915</v>
      </c>
      <c r="M194">
        <f t="shared" si="11"/>
        <v>1.5437534116513316E-2</v>
      </c>
      <c r="Q194" s="1">
        <v>209.75994781711</v>
      </c>
      <c r="R194">
        <f t="shared" si="10"/>
        <v>5.9233364130334854E-4</v>
      </c>
      <c r="V194" s="2">
        <v>54</v>
      </c>
      <c r="W194" s="2">
        <v>210.14773476040378</v>
      </c>
      <c r="X194" s="2">
        <v>0.40894308069820795</v>
      </c>
      <c r="Y194">
        <f t="shared" si="9"/>
        <v>0.16723444325094103</v>
      </c>
    </row>
    <row r="195" spans="1:25" x14ac:dyDescent="0.3">
      <c r="A195">
        <v>194</v>
      </c>
      <c r="B195" s="1">
        <v>210.77239055670699</v>
      </c>
      <c r="C195" s="1">
        <v>197.89651808796501</v>
      </c>
      <c r="D195" s="1">
        <v>34.1587338141305</v>
      </c>
      <c r="E195" s="1">
        <v>46.584597455791503</v>
      </c>
      <c r="F195">
        <f t="shared" ref="F195:F258" si="12">$K$83 + $K$84 *C195</f>
        <v>211.61379911601318</v>
      </c>
      <c r="G195" s="1">
        <f t="shared" ref="G195:G258" si="13">B195-F195</f>
        <v>-0.84140855930618841</v>
      </c>
      <c r="H195" s="1">
        <f t="shared" ref="H195:H258" si="14">ABS(G195/B195)</f>
        <v>3.9920245582630645E-3</v>
      </c>
      <c r="J195" s="2">
        <v>34</v>
      </c>
      <c r="K195" s="2">
        <v>209.28716226168817</v>
      </c>
      <c r="L195" s="2">
        <v>-0.38828561129517425</v>
      </c>
      <c r="M195">
        <f t="shared" si="11"/>
        <v>0.15076571593886715</v>
      </c>
      <c r="Q195" s="1">
        <v>208.89887665039299</v>
      </c>
      <c r="R195">
        <f t="shared" si="10"/>
        <v>1.8587252239991583E-3</v>
      </c>
      <c r="V195" s="2">
        <v>55</v>
      </c>
      <c r="W195" s="2">
        <v>209.13431303079824</v>
      </c>
      <c r="X195" s="2">
        <v>-0.70393335206122742</v>
      </c>
      <c r="Y195">
        <f t="shared" si="9"/>
        <v>0.49552216414415595</v>
      </c>
    </row>
    <row r="196" spans="1:25" x14ac:dyDescent="0.3">
      <c r="A196">
        <v>195</v>
      </c>
      <c r="B196" s="1">
        <v>209.79437295946801</v>
      </c>
      <c r="C196" s="1">
        <v>196.192460644497</v>
      </c>
      <c r="D196" s="1">
        <v>33.586470716395098</v>
      </c>
      <c r="E196" s="1">
        <v>45.930182928555197</v>
      </c>
      <c r="F196">
        <f t="shared" si="12"/>
        <v>210.20440035808588</v>
      </c>
      <c r="G196" s="1">
        <f t="shared" si="13"/>
        <v>-0.41002739861787063</v>
      </c>
      <c r="H196" s="1">
        <f t="shared" si="14"/>
        <v>1.9544251489389919E-3</v>
      </c>
      <c r="J196" s="2">
        <v>35</v>
      </c>
      <c r="K196" s="2">
        <v>210.23739446866176</v>
      </c>
      <c r="L196" s="2">
        <v>-0.20585469191075845</v>
      </c>
      <c r="M196">
        <f t="shared" si="11"/>
        <v>4.237615418167328E-2</v>
      </c>
      <c r="Q196" s="1">
        <v>210.031539776751</v>
      </c>
      <c r="R196">
        <f t="shared" si="10"/>
        <v>9.8011323503873621E-4</v>
      </c>
      <c r="V196" s="2">
        <v>56</v>
      </c>
      <c r="W196" s="2">
        <v>210.94327808425373</v>
      </c>
      <c r="X196" s="2">
        <v>0.38715975585026285</v>
      </c>
      <c r="Y196">
        <f t="shared" si="9"/>
        <v>0.14989267655003513</v>
      </c>
    </row>
    <row r="197" spans="1:25" x14ac:dyDescent="0.3">
      <c r="A197">
        <v>196</v>
      </c>
      <c r="B197" s="1">
        <v>209.74855965484801</v>
      </c>
      <c r="C197" s="1">
        <v>195.457271727733</v>
      </c>
      <c r="D197" s="1">
        <v>33.642821646868803</v>
      </c>
      <c r="E197" s="1">
        <v>45.878682076882001</v>
      </c>
      <c r="F197">
        <f t="shared" si="12"/>
        <v>209.59633732001106</v>
      </c>
      <c r="G197" s="1">
        <f t="shared" si="13"/>
        <v>0.15222233483694936</v>
      </c>
      <c r="H197" s="1">
        <f t="shared" si="14"/>
        <v>7.2573721167591807E-4</v>
      </c>
      <c r="J197" s="2">
        <v>36</v>
      </c>
      <c r="K197" s="2">
        <v>209.74752797484359</v>
      </c>
      <c r="L197" s="2">
        <v>0.13924472334741722</v>
      </c>
      <c r="M197">
        <f t="shared" si="11"/>
        <v>1.9389092980098759E-2</v>
      </c>
      <c r="Q197" s="1">
        <v>209.88677269819101</v>
      </c>
      <c r="R197">
        <f t="shared" si="10"/>
        <v>6.6342781661446427E-4</v>
      </c>
      <c r="V197" s="2">
        <v>57</v>
      </c>
      <c r="W197" s="2">
        <v>209.40295441387138</v>
      </c>
      <c r="X197" s="2">
        <v>-0.47331088137838151</v>
      </c>
      <c r="Y197">
        <f t="shared" si="9"/>
        <v>0.22402319043118032</v>
      </c>
    </row>
    <row r="198" spans="1:25" x14ac:dyDescent="0.3">
      <c r="A198">
        <v>197</v>
      </c>
      <c r="B198" s="1">
        <v>209.876220836199</v>
      </c>
      <c r="C198" s="1">
        <v>195.72361973750401</v>
      </c>
      <c r="D198" s="1">
        <v>33.306866549686397</v>
      </c>
      <c r="E198" s="1">
        <v>45.274908417658501</v>
      </c>
      <c r="F198">
        <f t="shared" si="12"/>
        <v>209.81662951472941</v>
      </c>
      <c r="G198" s="1">
        <f t="shared" si="13"/>
        <v>5.9591321469582681E-2</v>
      </c>
      <c r="H198" s="1">
        <f t="shared" si="14"/>
        <v>2.8393555607279401E-4</v>
      </c>
      <c r="J198" s="2">
        <v>37</v>
      </c>
      <c r="K198" s="2">
        <v>209.79018914574206</v>
      </c>
      <c r="L198" s="2">
        <v>0.22786502329694258</v>
      </c>
      <c r="M198">
        <f t="shared" si="11"/>
        <v>5.1922468842116189E-2</v>
      </c>
      <c r="Q198" s="1">
        <v>210.018054169039</v>
      </c>
      <c r="R198">
        <f t="shared" si="10"/>
        <v>1.0849782615047893E-3</v>
      </c>
      <c r="V198" s="2">
        <v>58</v>
      </c>
      <c r="W198" s="2">
        <v>210.33482848179318</v>
      </c>
      <c r="X198" s="2">
        <v>0.53917486628881761</v>
      </c>
      <c r="Y198">
        <f t="shared" si="9"/>
        <v>0.29070953643756436</v>
      </c>
    </row>
    <row r="199" spans="1:25" x14ac:dyDescent="0.3">
      <c r="A199">
        <v>198</v>
      </c>
      <c r="B199" s="1">
        <v>210.50189973888101</v>
      </c>
      <c r="C199" s="1">
        <v>196.176457421691</v>
      </c>
      <c r="D199" s="1">
        <v>33.345431389450802</v>
      </c>
      <c r="E199" s="1">
        <v>46.099644740833099</v>
      </c>
      <c r="F199">
        <f t="shared" si="12"/>
        <v>210.19116434750882</v>
      </c>
      <c r="G199" s="1">
        <f t="shared" si="13"/>
        <v>0.31073539137219086</v>
      </c>
      <c r="H199" s="1">
        <f t="shared" si="14"/>
        <v>1.4761643090045525E-3</v>
      </c>
      <c r="J199" s="2">
        <v>38</v>
      </c>
      <c r="K199" s="2">
        <v>209.66820007531715</v>
      </c>
      <c r="L199" s="2">
        <v>3.133610482885274E-2</v>
      </c>
      <c r="M199">
        <f t="shared" si="11"/>
        <v>9.8195146584484794E-4</v>
      </c>
      <c r="Q199" s="1">
        <v>209.699536180146</v>
      </c>
      <c r="R199">
        <f t="shared" si="10"/>
        <v>1.4943335307109558E-4</v>
      </c>
      <c r="V199" s="2">
        <v>59</v>
      </c>
      <c r="W199" s="2">
        <v>209.68800124589282</v>
      </c>
      <c r="X199" s="2">
        <v>-0.52440433175780754</v>
      </c>
      <c r="Y199">
        <f t="shared" si="9"/>
        <v>0.2749999031663527</v>
      </c>
    </row>
    <row r="200" spans="1:25" x14ac:dyDescent="0.3">
      <c r="A200">
        <v>199</v>
      </c>
      <c r="B200" s="1">
        <v>208.02211292050501</v>
      </c>
      <c r="C200" s="1">
        <v>194.43157028079801</v>
      </c>
      <c r="D200" s="1">
        <v>32.894877521031702</v>
      </c>
      <c r="E200" s="1">
        <v>46.077880943312898</v>
      </c>
      <c r="F200">
        <f t="shared" si="12"/>
        <v>208.74799599744838</v>
      </c>
      <c r="G200" s="1">
        <f t="shared" si="13"/>
        <v>-0.72588307694337573</v>
      </c>
      <c r="H200" s="1">
        <f t="shared" si="14"/>
        <v>3.4894515143241989E-3</v>
      </c>
      <c r="J200" s="2">
        <v>39</v>
      </c>
      <c r="K200" s="2">
        <v>208.91617219633181</v>
      </c>
      <c r="L200" s="2">
        <v>-0.10181097798482597</v>
      </c>
      <c r="M200">
        <f t="shared" si="11"/>
        <v>1.0365475238226719E-2</v>
      </c>
      <c r="Q200" s="1">
        <v>208.81436121834699</v>
      </c>
      <c r="R200">
        <f t="shared" si="10"/>
        <v>4.8756693452883348E-4</v>
      </c>
      <c r="V200" s="2">
        <v>60</v>
      </c>
      <c r="W200" s="2">
        <v>209.56402360710661</v>
      </c>
      <c r="X200" s="2">
        <v>0.11643138086540716</v>
      </c>
      <c r="Y200">
        <f t="shared" si="9"/>
        <v>1.3556266450225502E-2</v>
      </c>
    </row>
    <row r="201" spans="1:25" x14ac:dyDescent="0.3">
      <c r="A201">
        <v>200</v>
      </c>
      <c r="B201" s="1">
        <v>208.08075975999799</v>
      </c>
      <c r="C201" s="1">
        <v>195.619369222133</v>
      </c>
      <c r="D201" s="1">
        <v>34.8496905096425</v>
      </c>
      <c r="E201" s="1">
        <v>46.182374866940698</v>
      </c>
      <c r="F201">
        <f t="shared" si="12"/>
        <v>209.73040557466189</v>
      </c>
      <c r="G201" s="1">
        <f t="shared" si="13"/>
        <v>-1.6496458146638986</v>
      </c>
      <c r="H201" s="1">
        <f t="shared" si="14"/>
        <v>7.9279113386870239E-3</v>
      </c>
      <c r="J201" s="2">
        <v>40</v>
      </c>
      <c r="K201" s="2">
        <v>208.94216963879211</v>
      </c>
      <c r="L201" s="2">
        <v>1.7299546692896683E-2</v>
      </c>
      <c r="M201">
        <f t="shared" si="11"/>
        <v>2.9927431577971258E-4</v>
      </c>
      <c r="Q201" s="1">
        <v>208.95946918548501</v>
      </c>
      <c r="R201">
        <f t="shared" si="10"/>
        <v>8.2789005735559959E-5</v>
      </c>
      <c r="V201" s="2">
        <v>61</v>
      </c>
      <c r="W201" s="2">
        <v>209.73128909114362</v>
      </c>
      <c r="X201" s="2">
        <v>-0.35216229437463653</v>
      </c>
      <c r="Y201">
        <f t="shared" si="9"/>
        <v>0.12401828157920816</v>
      </c>
    </row>
    <row r="202" spans="1:25" x14ac:dyDescent="0.3">
      <c r="A202">
        <v>201</v>
      </c>
      <c r="B202" s="1">
        <v>210.121451434101</v>
      </c>
      <c r="C202" s="1">
        <v>195.74076194766999</v>
      </c>
      <c r="D202" s="1">
        <v>34.624913299211002</v>
      </c>
      <c r="E202" s="1">
        <v>47.486403355188799</v>
      </c>
      <c r="F202">
        <f t="shared" si="12"/>
        <v>209.83080756360252</v>
      </c>
      <c r="G202" s="1">
        <f t="shared" si="13"/>
        <v>0.29064387049848506</v>
      </c>
      <c r="H202" s="1">
        <f t="shared" si="14"/>
        <v>1.3832184601563053E-3</v>
      </c>
      <c r="J202" s="2">
        <v>41</v>
      </c>
      <c r="K202" s="2">
        <v>209.4910984895067</v>
      </c>
      <c r="L202" s="2">
        <v>0.32919457709829203</v>
      </c>
      <c r="M202">
        <f t="shared" si="11"/>
        <v>0.10836906959092334</v>
      </c>
      <c r="Q202" s="1">
        <v>209.82029306660499</v>
      </c>
      <c r="R202">
        <f t="shared" si="10"/>
        <v>1.5689358368868214E-3</v>
      </c>
      <c r="V202" s="2">
        <v>62</v>
      </c>
      <c r="W202" s="2">
        <v>209.37531300246999</v>
      </c>
      <c r="X202" s="2">
        <v>0.24904217666099271</v>
      </c>
      <c r="Y202">
        <f t="shared" si="9"/>
        <v>6.20220057560451E-2</v>
      </c>
    </row>
    <row r="203" spans="1:25" x14ac:dyDescent="0.3">
      <c r="A203">
        <v>202</v>
      </c>
      <c r="B203" s="1">
        <v>209.900923198442</v>
      </c>
      <c r="C203" s="1">
        <v>196.135654212171</v>
      </c>
      <c r="D203" s="1">
        <v>34.739525426562203</v>
      </c>
      <c r="E203" s="1">
        <v>46.501951103072997</v>
      </c>
      <c r="F203">
        <f t="shared" si="12"/>
        <v>210.15741666309987</v>
      </c>
      <c r="G203" s="1">
        <f t="shared" si="13"/>
        <v>-0.25649346465786493</v>
      </c>
      <c r="H203" s="1">
        <f t="shared" si="14"/>
        <v>1.2219739710976592E-3</v>
      </c>
      <c r="J203" s="2">
        <v>42</v>
      </c>
      <c r="K203" s="2">
        <v>210.32016799880296</v>
      </c>
      <c r="L203" s="2">
        <v>-0.36185135184194905</v>
      </c>
      <c r="M203">
        <f t="shared" si="11"/>
        <v>0.13093640082984601</v>
      </c>
      <c r="Q203" s="1">
        <v>209.95831664696101</v>
      </c>
      <c r="R203">
        <f t="shared" si="10"/>
        <v>1.7234437655089029E-3</v>
      </c>
      <c r="V203" s="2">
        <v>63</v>
      </c>
      <c r="W203" s="2">
        <v>209.78210719155723</v>
      </c>
      <c r="X203" s="2">
        <v>0.39901330825978221</v>
      </c>
      <c r="Y203">
        <f t="shared" si="9"/>
        <v>0.15921162016841597</v>
      </c>
    </row>
    <row r="204" spans="1:25" x14ac:dyDescent="0.3">
      <c r="A204">
        <v>203</v>
      </c>
      <c r="B204" s="1">
        <v>209.728427221934</v>
      </c>
      <c r="C204" s="1">
        <v>196.047488440845</v>
      </c>
      <c r="D204" s="1">
        <v>33.889598861439602</v>
      </c>
      <c r="E204" s="1">
        <v>47.041179500661599</v>
      </c>
      <c r="F204">
        <f t="shared" si="12"/>
        <v>210.08449615852714</v>
      </c>
      <c r="G204" s="1">
        <f t="shared" si="13"/>
        <v>-0.35606893659314665</v>
      </c>
      <c r="H204" s="1">
        <f t="shared" si="14"/>
        <v>1.6977619167303226E-3</v>
      </c>
      <c r="J204" s="2">
        <v>43</v>
      </c>
      <c r="K204" s="2">
        <v>211.22143355815967</v>
      </c>
      <c r="L204" s="2">
        <v>-0.52752489337768793</v>
      </c>
      <c r="M204">
        <f t="shared" si="11"/>
        <v>0.27828251313314101</v>
      </c>
      <c r="Q204" s="1">
        <v>210.69390866478199</v>
      </c>
      <c r="R204">
        <f t="shared" si="10"/>
        <v>2.5037500928277432E-3</v>
      </c>
      <c r="V204" s="2">
        <v>64</v>
      </c>
      <c r="W204" s="2">
        <v>210.12801094404645</v>
      </c>
      <c r="X204" s="2">
        <v>-0.75551198807545461</v>
      </c>
      <c r="Y204">
        <f t="shared" si="9"/>
        <v>0.57079836412572582</v>
      </c>
    </row>
    <row r="205" spans="1:25" x14ac:dyDescent="0.3">
      <c r="A205">
        <v>204</v>
      </c>
      <c r="B205" s="1">
        <v>211.274891125062</v>
      </c>
      <c r="C205" s="1">
        <v>197.880784369048</v>
      </c>
      <c r="D205" s="1">
        <v>36.130211365797997</v>
      </c>
      <c r="E205" s="1">
        <v>45.462191034829601</v>
      </c>
      <c r="F205">
        <f t="shared" si="12"/>
        <v>211.6007860078083</v>
      </c>
      <c r="G205" s="1">
        <f t="shared" si="13"/>
        <v>-0.3258948827462973</v>
      </c>
      <c r="H205" s="1">
        <f t="shared" si="14"/>
        <v>1.5425159185309303E-3</v>
      </c>
      <c r="J205" s="2">
        <v>44</v>
      </c>
      <c r="K205" s="2">
        <v>210.75691922938086</v>
      </c>
      <c r="L205" s="2">
        <v>0.29361412459914504</v>
      </c>
      <c r="M205">
        <f t="shared" si="11"/>
        <v>8.620925416412227E-2</v>
      </c>
      <c r="Q205" s="1">
        <v>211.05053335398</v>
      </c>
      <c r="R205">
        <f t="shared" si="10"/>
        <v>1.3912029499905932E-3</v>
      </c>
      <c r="V205" s="2">
        <v>65</v>
      </c>
      <c r="W205" s="2">
        <v>210.36748747538243</v>
      </c>
      <c r="X205" s="2">
        <v>1.0801967730305648</v>
      </c>
      <c r="Y205">
        <f t="shared" si="9"/>
        <v>1.1668250684656456</v>
      </c>
    </row>
    <row r="206" spans="1:25" x14ac:dyDescent="0.3">
      <c r="A206">
        <v>205</v>
      </c>
      <c r="B206" s="1">
        <v>208.718523955281</v>
      </c>
      <c r="C206" s="1">
        <v>194.14804238704701</v>
      </c>
      <c r="D206" s="1">
        <v>32.568184200815402</v>
      </c>
      <c r="E206" s="1">
        <v>46.270436488320598</v>
      </c>
      <c r="F206">
        <f t="shared" si="12"/>
        <v>208.51349459444569</v>
      </c>
      <c r="G206" s="1">
        <f t="shared" si="13"/>
        <v>0.20502936083531154</v>
      </c>
      <c r="H206" s="1">
        <f t="shared" si="14"/>
        <v>9.8232469715644468E-4</v>
      </c>
      <c r="J206" s="2">
        <v>45</v>
      </c>
      <c r="K206" s="2">
        <v>209.51234264453626</v>
      </c>
      <c r="L206" s="2">
        <v>-0.33208339087227046</v>
      </c>
      <c r="M206">
        <f t="shared" si="11"/>
        <v>0.11027937849322517</v>
      </c>
      <c r="Q206" s="1">
        <v>209.18025925366399</v>
      </c>
      <c r="R206">
        <f t="shared" si="10"/>
        <v>1.5875465115929848E-3</v>
      </c>
      <c r="V206" s="2">
        <v>66</v>
      </c>
      <c r="W206" s="2">
        <v>210.29914696134861</v>
      </c>
      <c r="X206" s="2">
        <v>-0.99500061676661744</v>
      </c>
      <c r="Y206">
        <f t="shared" ref="Y206:Y269" si="15">X206^2</f>
        <v>0.99002622736594914</v>
      </c>
    </row>
    <row r="207" spans="1:25" x14ac:dyDescent="0.3">
      <c r="A207">
        <v>206</v>
      </c>
      <c r="B207" s="1">
        <v>211.318403971739</v>
      </c>
      <c r="C207" s="1">
        <v>196.372020671619</v>
      </c>
      <c r="D207" s="1">
        <v>33.929075235489897</v>
      </c>
      <c r="E207" s="1">
        <v>44.115478203802098</v>
      </c>
      <c r="F207">
        <f t="shared" si="12"/>
        <v>210.35291159529163</v>
      </c>
      <c r="G207" s="1">
        <f t="shared" si="13"/>
        <v>0.96549237644737218</v>
      </c>
      <c r="H207" s="1">
        <f t="shared" si="14"/>
        <v>4.5688986775448762E-3</v>
      </c>
      <c r="J207" s="2">
        <v>46</v>
      </c>
      <c r="K207" s="2">
        <v>209.50330931976984</v>
      </c>
      <c r="L207" s="2">
        <v>0.29672968798516308</v>
      </c>
      <c r="M207">
        <f t="shared" si="11"/>
        <v>8.8048507731772238E-2</v>
      </c>
      <c r="Q207" s="1">
        <v>209.800039007755</v>
      </c>
      <c r="R207">
        <f t="shared" si="10"/>
        <v>1.4143452469720218E-3</v>
      </c>
      <c r="V207" s="2">
        <v>67</v>
      </c>
      <c r="W207" s="2">
        <v>209.44049541263075</v>
      </c>
      <c r="X207" s="2">
        <v>1.2996824204652455</v>
      </c>
      <c r="Y207">
        <f t="shared" si="15"/>
        <v>1.6891743940663992</v>
      </c>
    </row>
    <row r="208" spans="1:25" x14ac:dyDescent="0.3">
      <c r="A208">
        <v>207</v>
      </c>
      <c r="B208" s="1">
        <v>208.49595433459399</v>
      </c>
      <c r="C208" s="1">
        <v>193.84643621876199</v>
      </c>
      <c r="D208" s="1">
        <v>33.777079656689502</v>
      </c>
      <c r="E208" s="1">
        <v>46.832618516503501</v>
      </c>
      <c r="F208">
        <f t="shared" si="12"/>
        <v>208.26404093864699</v>
      </c>
      <c r="G208" s="1">
        <f t="shared" si="13"/>
        <v>0.23191339594700366</v>
      </c>
      <c r="H208" s="1">
        <f t="shared" si="14"/>
        <v>1.1123160479882953E-3</v>
      </c>
      <c r="J208" s="2">
        <v>47</v>
      </c>
      <c r="K208" s="2">
        <v>212.3510666985448</v>
      </c>
      <c r="L208" s="2">
        <v>-9.6323892512799603E-2</v>
      </c>
      <c r="M208">
        <f t="shared" si="11"/>
        <v>9.2782922688173716E-3</v>
      </c>
      <c r="Q208" s="1">
        <v>212.254742806032</v>
      </c>
      <c r="R208">
        <f t="shared" si="10"/>
        <v>4.5381267452207057E-4</v>
      </c>
      <c r="V208" s="2">
        <v>68</v>
      </c>
      <c r="W208" s="2">
        <v>208.6791565246811</v>
      </c>
      <c r="X208" s="2">
        <v>1.4424481433798917</v>
      </c>
      <c r="Y208">
        <f t="shared" si="15"/>
        <v>2.0806566463400964</v>
      </c>
    </row>
    <row r="209" spans="1:25" x14ac:dyDescent="0.3">
      <c r="A209">
        <v>208</v>
      </c>
      <c r="B209" s="1">
        <v>210.34689737193199</v>
      </c>
      <c r="C209" s="1">
        <v>195.39771993859301</v>
      </c>
      <c r="D209" s="1">
        <v>33.119426629821099</v>
      </c>
      <c r="E209" s="1">
        <v>44.294012236231403</v>
      </c>
      <c r="F209">
        <f t="shared" si="12"/>
        <v>209.54708298415051</v>
      </c>
      <c r="G209" s="1">
        <f t="shared" si="13"/>
        <v>0.79981438778148117</v>
      </c>
      <c r="H209" s="1">
        <f t="shared" si="14"/>
        <v>3.8023588547030588E-3</v>
      </c>
      <c r="J209" s="2">
        <v>48</v>
      </c>
      <c r="K209" s="2">
        <v>209.85889645615057</v>
      </c>
      <c r="L209" s="2">
        <v>0.30434680141743797</v>
      </c>
      <c r="M209">
        <f t="shared" si="11"/>
        <v>9.262697553302543E-2</v>
      </c>
      <c r="Q209" s="1">
        <v>210.16324325756801</v>
      </c>
      <c r="R209">
        <f t="shared" si="10"/>
        <v>1.4481447692755779E-3</v>
      </c>
      <c r="V209" s="2">
        <v>69</v>
      </c>
      <c r="W209" s="2">
        <v>210.68836919892237</v>
      </c>
      <c r="X209" s="2">
        <v>0.65505408597462633</v>
      </c>
      <c r="Y209">
        <f t="shared" si="15"/>
        <v>0.42909585555205315</v>
      </c>
    </row>
    <row r="210" spans="1:25" x14ac:dyDescent="0.3">
      <c r="A210">
        <v>209</v>
      </c>
      <c r="B210" s="1">
        <v>209.74604046318899</v>
      </c>
      <c r="C210" s="1">
        <v>195.41461292658201</v>
      </c>
      <c r="D210" s="1">
        <v>33.791248276519703</v>
      </c>
      <c r="E210" s="1">
        <v>46.171464873786398</v>
      </c>
      <c r="F210">
        <f t="shared" si="12"/>
        <v>209.5610549053323</v>
      </c>
      <c r="G210" s="1">
        <f t="shared" si="13"/>
        <v>0.18498555785669168</v>
      </c>
      <c r="H210" s="1">
        <f t="shared" si="14"/>
        <v>8.819501786454804E-4</v>
      </c>
      <c r="J210" s="2">
        <v>49</v>
      </c>
      <c r="K210" s="2">
        <v>211.21351680725277</v>
      </c>
      <c r="L210" s="2">
        <v>0.26834658984321891</v>
      </c>
      <c r="M210">
        <f t="shared" si="11"/>
        <v>7.2009892280484752E-2</v>
      </c>
      <c r="Q210" s="1">
        <v>211.48186339709599</v>
      </c>
      <c r="R210">
        <f t="shared" si="10"/>
        <v>1.2688870124969013E-3</v>
      </c>
      <c r="V210" s="2">
        <v>70</v>
      </c>
      <c r="W210" s="2">
        <v>210.33656248069158</v>
      </c>
      <c r="X210" s="2">
        <v>-0.62869337054658558</v>
      </c>
      <c r="Y210">
        <f t="shared" si="15"/>
        <v>0.39525535416922636</v>
      </c>
    </row>
    <row r="211" spans="1:25" x14ac:dyDescent="0.3">
      <c r="A211">
        <v>210</v>
      </c>
      <c r="B211" s="1">
        <v>210.19174347320799</v>
      </c>
      <c r="C211" s="1">
        <v>196.04642605148501</v>
      </c>
      <c r="D211" s="1">
        <v>34.172142228021599</v>
      </c>
      <c r="E211" s="1">
        <v>45.902265896515701</v>
      </c>
      <c r="F211">
        <f t="shared" si="12"/>
        <v>210.08361747321629</v>
      </c>
      <c r="G211" s="1">
        <f t="shared" si="13"/>
        <v>0.10812599999169947</v>
      </c>
      <c r="H211" s="1">
        <f t="shared" si="14"/>
        <v>5.1441601941648921E-4</v>
      </c>
      <c r="J211" s="2">
        <v>50</v>
      </c>
      <c r="K211" s="2">
        <v>211.9240542808754</v>
      </c>
      <c r="L211" s="2">
        <v>0.65260759643959432</v>
      </c>
      <c r="M211">
        <f t="shared" si="11"/>
        <v>0.42589667493066441</v>
      </c>
      <c r="Q211" s="1">
        <v>212.57666187731499</v>
      </c>
      <c r="R211">
        <f t="shared" si="10"/>
        <v>3.0699870375057244E-3</v>
      </c>
      <c r="V211" s="2">
        <v>71</v>
      </c>
      <c r="W211" s="2">
        <v>212.55987534635801</v>
      </c>
      <c r="X211" s="2">
        <v>-0.48921510837300275</v>
      </c>
      <c r="Y211">
        <f t="shared" si="15"/>
        <v>0.23933142226040882</v>
      </c>
    </row>
    <row r="212" spans="1:25" x14ac:dyDescent="0.3">
      <c r="A212">
        <v>211</v>
      </c>
      <c r="B212" s="1">
        <v>209.932662144614</v>
      </c>
      <c r="C212" s="1">
        <v>196.73831633211299</v>
      </c>
      <c r="D212" s="1">
        <v>34.028666741402503</v>
      </c>
      <c r="E212" s="1">
        <v>45.133649745237499</v>
      </c>
      <c r="F212">
        <f t="shared" si="12"/>
        <v>210.65586889929176</v>
      </c>
      <c r="G212" s="1">
        <f t="shared" si="13"/>
        <v>-0.72320675467776141</v>
      </c>
      <c r="H212" s="1">
        <f t="shared" si="14"/>
        <v>3.4449463332179055E-3</v>
      </c>
      <c r="J212" s="2">
        <v>51</v>
      </c>
      <c r="K212" s="2">
        <v>209.89882449385544</v>
      </c>
      <c r="L212" s="2">
        <v>0.27711469395555355</v>
      </c>
      <c r="M212">
        <f t="shared" si="11"/>
        <v>7.6792553606080102E-2</v>
      </c>
      <c r="Q212" s="1">
        <v>210.175939187811</v>
      </c>
      <c r="R212">
        <f t="shared" si="10"/>
        <v>1.3184891430789649E-3</v>
      </c>
      <c r="V212" s="2">
        <v>72</v>
      </c>
      <c r="W212" s="2">
        <v>209.94851524149385</v>
      </c>
      <c r="X212" s="2">
        <v>-0.56811288174185393</v>
      </c>
      <c r="Y212">
        <f t="shared" si="15"/>
        <v>0.32275224640103373</v>
      </c>
    </row>
    <row r="213" spans="1:25" x14ac:dyDescent="0.3">
      <c r="A213">
        <v>212</v>
      </c>
      <c r="B213" s="1">
        <v>209.93727685686</v>
      </c>
      <c r="C213" s="1">
        <v>196.685051272198</v>
      </c>
      <c r="D213" s="1">
        <v>35.296752544390401</v>
      </c>
      <c r="E213" s="1">
        <v>45.372807360299603</v>
      </c>
      <c r="F213">
        <f t="shared" si="12"/>
        <v>210.61181421699635</v>
      </c>
      <c r="G213" s="1">
        <f t="shared" si="13"/>
        <v>-0.67453736013635535</v>
      </c>
      <c r="H213" s="1">
        <f t="shared" si="14"/>
        <v>3.2130423440534109E-3</v>
      </c>
      <c r="J213" s="2">
        <v>52</v>
      </c>
      <c r="K213" s="2">
        <v>209.51046129693685</v>
      </c>
      <c r="L213" s="2">
        <v>-0.81359098136286434</v>
      </c>
      <c r="M213">
        <f t="shared" si="11"/>
        <v>0.66193028495498862</v>
      </c>
      <c r="Q213" s="1">
        <v>208.69687031557399</v>
      </c>
      <c r="R213">
        <f t="shared" si="10"/>
        <v>3.8984340308152198E-3</v>
      </c>
      <c r="V213" s="2">
        <v>73</v>
      </c>
      <c r="W213" s="2">
        <v>208.90878348308848</v>
      </c>
      <c r="X213" s="2">
        <v>-0.33431332364449418</v>
      </c>
      <c r="Y213">
        <f t="shared" si="15"/>
        <v>0.11176539836622831</v>
      </c>
    </row>
    <row r="214" spans="1:25" x14ac:dyDescent="0.3">
      <c r="A214">
        <v>213</v>
      </c>
      <c r="B214" s="1">
        <v>210.77513317720701</v>
      </c>
      <c r="C214" s="1">
        <v>196.062463227845</v>
      </c>
      <c r="D214" s="1">
        <v>33.617430825969599</v>
      </c>
      <c r="E214" s="1">
        <v>44.8502822307277</v>
      </c>
      <c r="F214">
        <f t="shared" si="12"/>
        <v>210.09688156623679</v>
      </c>
      <c r="G214" s="1">
        <f t="shared" si="13"/>
        <v>0.67825161097022146</v>
      </c>
      <c r="H214" s="1">
        <f t="shared" si="14"/>
        <v>3.2178919815934286E-3</v>
      </c>
      <c r="J214" s="2">
        <v>53</v>
      </c>
      <c r="K214" s="2">
        <v>210.03879426861508</v>
      </c>
      <c r="L214" s="2">
        <v>0.37425451070492954</v>
      </c>
      <c r="M214">
        <f t="shared" si="11"/>
        <v>0.14006643878298622</v>
      </c>
      <c r="Q214" s="1">
        <v>210.41304877932001</v>
      </c>
      <c r="R214">
        <f t="shared" si="10"/>
        <v>1.7786658806386363E-3</v>
      </c>
      <c r="V214" s="2">
        <v>74</v>
      </c>
      <c r="W214" s="2">
        <v>210.34470346122413</v>
      </c>
      <c r="X214" s="2">
        <v>-0.69221585026411958</v>
      </c>
      <c r="Y214">
        <f t="shared" si="15"/>
        <v>0.47916278335687801</v>
      </c>
    </row>
    <row r="215" spans="1:25" x14ac:dyDescent="0.3">
      <c r="A215">
        <v>214</v>
      </c>
      <c r="B215" s="1">
        <v>209.069277182457</v>
      </c>
      <c r="C215" s="1">
        <v>194.83321387250601</v>
      </c>
      <c r="D215" s="1">
        <v>33.352567018826001</v>
      </c>
      <c r="E215" s="1">
        <v>47.2589182753918</v>
      </c>
      <c r="F215">
        <f t="shared" si="12"/>
        <v>209.08018901209857</v>
      </c>
      <c r="G215" s="1">
        <f t="shared" si="13"/>
        <v>-1.0911829641571558E-2</v>
      </c>
      <c r="H215" s="1">
        <f t="shared" si="14"/>
        <v>5.2192410997091108E-5</v>
      </c>
      <c r="J215" s="2">
        <v>54</v>
      </c>
      <c r="K215" s="2">
        <v>209.79660158002716</v>
      </c>
      <c r="L215" s="2">
        <v>0.76007626107482906</v>
      </c>
      <c r="M215">
        <f t="shared" si="11"/>
        <v>0.57771592264949168</v>
      </c>
      <c r="Q215" s="1">
        <v>210.55667784110199</v>
      </c>
      <c r="R215">
        <f t="shared" si="10"/>
        <v>3.6098416296652712E-3</v>
      </c>
      <c r="V215" s="2">
        <v>75</v>
      </c>
      <c r="W215" s="2">
        <v>209.45125239776934</v>
      </c>
      <c r="X215" s="2">
        <v>0.10144923056867583</v>
      </c>
      <c r="Y215">
        <f t="shared" si="15"/>
        <v>1.029194638297635E-2</v>
      </c>
    </row>
    <row r="216" spans="1:25" x14ac:dyDescent="0.3">
      <c r="A216">
        <v>215</v>
      </c>
      <c r="B216" s="1">
        <v>212.37386491958799</v>
      </c>
      <c r="C216" s="1">
        <v>198.415082372033</v>
      </c>
      <c r="D216" s="1">
        <v>35.129223418061002</v>
      </c>
      <c r="E216" s="1">
        <v>44.7896987859259</v>
      </c>
      <c r="F216">
        <f t="shared" si="12"/>
        <v>212.04269537222359</v>
      </c>
      <c r="G216" s="1">
        <f t="shared" si="13"/>
        <v>0.33116954736439652</v>
      </c>
      <c r="H216" s="1">
        <f t="shared" si="14"/>
        <v>1.559370535022229E-3</v>
      </c>
      <c r="J216" s="2">
        <v>55</v>
      </c>
      <c r="K216" s="2">
        <v>209.15779654108206</v>
      </c>
      <c r="L216" s="2">
        <v>-0.7274168623450521</v>
      </c>
      <c r="M216">
        <f t="shared" si="11"/>
        <v>0.52913529162392048</v>
      </c>
      <c r="Q216" s="1">
        <v>208.43037967873701</v>
      </c>
      <c r="R216">
        <f t="shared" si="10"/>
        <v>3.4899752304162761E-3</v>
      </c>
      <c r="V216" s="2">
        <v>76</v>
      </c>
      <c r="W216" s="2">
        <v>210.89212715503083</v>
      </c>
      <c r="X216" s="2">
        <v>-0.13493472235683157</v>
      </c>
      <c r="Y216">
        <f t="shared" si="15"/>
        <v>1.8207379297515223E-2</v>
      </c>
    </row>
    <row r="217" spans="1:25" x14ac:dyDescent="0.3">
      <c r="A217">
        <v>216</v>
      </c>
      <c r="B217" s="1">
        <v>208.43336850694601</v>
      </c>
      <c r="C217" s="1">
        <v>194.252645046986</v>
      </c>
      <c r="D217" s="1">
        <v>33.065642471345001</v>
      </c>
      <c r="E217" s="1">
        <v>48.4369735215856</v>
      </c>
      <c r="F217">
        <f t="shared" si="12"/>
        <v>208.60000978767408</v>
      </c>
      <c r="G217" s="1">
        <f t="shared" si="13"/>
        <v>-0.16664128072807216</v>
      </c>
      <c r="H217" s="1">
        <f t="shared" si="14"/>
        <v>7.9949425527093025E-4</v>
      </c>
      <c r="J217" s="2">
        <v>56</v>
      </c>
      <c r="K217" s="2">
        <v>211.35343080182642</v>
      </c>
      <c r="L217" s="2">
        <v>-2.2992961722422933E-2</v>
      </c>
      <c r="M217">
        <f t="shared" si="11"/>
        <v>5.2867628876880613E-4</v>
      </c>
      <c r="Q217" s="1">
        <v>211.330437840104</v>
      </c>
      <c r="R217">
        <f t="shared" si="10"/>
        <v>1.0880099410866587E-4</v>
      </c>
      <c r="V217" s="2">
        <v>77</v>
      </c>
      <c r="W217" s="2">
        <v>209.71729090314238</v>
      </c>
      <c r="X217" s="2">
        <v>0.87539255486160528</v>
      </c>
      <c r="Y217">
        <f t="shared" si="15"/>
        <v>0.76631212510712865</v>
      </c>
    </row>
    <row r="218" spans="1:25" x14ac:dyDescent="0.3">
      <c r="A218">
        <v>217</v>
      </c>
      <c r="B218" s="1">
        <v>208.992648666197</v>
      </c>
      <c r="C218" s="1">
        <v>194.44093656811199</v>
      </c>
      <c r="D218" s="1">
        <v>33.491635559461201</v>
      </c>
      <c r="E218" s="1">
        <v>47.1825867634684</v>
      </c>
      <c r="F218">
        <f t="shared" si="12"/>
        <v>208.75574270443724</v>
      </c>
      <c r="G218" s="1">
        <f t="shared" si="13"/>
        <v>0.23690596175975998</v>
      </c>
      <c r="H218" s="1">
        <f t="shared" si="14"/>
        <v>1.1335612198405413E-3</v>
      </c>
      <c r="J218" s="2">
        <v>57</v>
      </c>
      <c r="K218" s="2">
        <v>209.32942387782779</v>
      </c>
      <c r="L218" s="2">
        <v>-0.3997803453347899</v>
      </c>
      <c r="M218">
        <f t="shared" si="11"/>
        <v>0.15982432451600387</v>
      </c>
      <c r="Q218" s="1">
        <v>208.929643532493</v>
      </c>
      <c r="R218">
        <f t="shared" si="10"/>
        <v>1.9134687571159118E-3</v>
      </c>
      <c r="V218" s="2">
        <v>78</v>
      </c>
      <c r="W218" s="2">
        <v>210.42406593743661</v>
      </c>
      <c r="X218" s="2">
        <v>0.33199594515937747</v>
      </c>
      <c r="Y218">
        <f t="shared" si="15"/>
        <v>0.11022130760226838</v>
      </c>
    </row>
    <row r="219" spans="1:25" x14ac:dyDescent="0.3">
      <c r="A219">
        <v>218</v>
      </c>
      <c r="B219" s="1">
        <v>208.31499560554701</v>
      </c>
      <c r="C219" s="1">
        <v>194.09825334873699</v>
      </c>
      <c r="D219" s="1">
        <v>32.860878526192103</v>
      </c>
      <c r="E219" s="1">
        <v>47.443768204004499</v>
      </c>
      <c r="F219">
        <f t="shared" si="12"/>
        <v>208.47231487423056</v>
      </c>
      <c r="G219" s="1">
        <f t="shared" si="13"/>
        <v>-0.15731926868355117</v>
      </c>
      <c r="H219" s="1">
        <f t="shared" si="14"/>
        <v>7.5519896311949453E-4</v>
      </c>
      <c r="J219" s="2">
        <v>58</v>
      </c>
      <c r="K219" s="2">
        <v>210.63653884164796</v>
      </c>
      <c r="L219" s="2">
        <v>0.23746450643403705</v>
      </c>
      <c r="M219">
        <f t="shared" si="11"/>
        <v>5.6389391815960824E-2</v>
      </c>
      <c r="Q219" s="1">
        <v>210.874003348082</v>
      </c>
      <c r="R219">
        <f t="shared" si="10"/>
        <v>1.1260966390535256E-3</v>
      </c>
      <c r="V219" s="2">
        <v>79</v>
      </c>
      <c r="W219" s="2">
        <v>209.84880221546956</v>
      </c>
      <c r="X219" s="2">
        <v>0.15955383844044491</v>
      </c>
      <c r="Y219">
        <f t="shared" si="15"/>
        <v>2.5457427361079595E-2</v>
      </c>
    </row>
    <row r="220" spans="1:25" x14ac:dyDescent="0.3">
      <c r="A220">
        <v>219</v>
      </c>
      <c r="B220" s="1">
        <v>210.17467480503299</v>
      </c>
      <c r="C220" s="1">
        <v>197.09550713717101</v>
      </c>
      <c r="D220" s="1">
        <v>35.315337714077501</v>
      </c>
      <c r="E220" s="1">
        <v>45.304629680252702</v>
      </c>
      <c r="F220">
        <f t="shared" si="12"/>
        <v>210.95129572244349</v>
      </c>
      <c r="G220" s="1">
        <f t="shared" si="13"/>
        <v>-0.77662091741049721</v>
      </c>
      <c r="H220" s="1">
        <f t="shared" si="14"/>
        <v>3.6951212991333231E-3</v>
      </c>
      <c r="J220" s="2">
        <v>59</v>
      </c>
      <c r="K220" s="2">
        <v>209.7196837997154</v>
      </c>
      <c r="L220" s="2">
        <v>-0.55608688558038466</v>
      </c>
      <c r="M220">
        <f t="shared" si="11"/>
        <v>0.30923262431449183</v>
      </c>
      <c r="Q220" s="1">
        <v>209.16359691413501</v>
      </c>
      <c r="R220">
        <f t="shared" si="10"/>
        <v>2.6586217381252397E-3</v>
      </c>
      <c r="V220" s="2">
        <v>80</v>
      </c>
      <c r="W220" s="2">
        <v>210.54512770227788</v>
      </c>
      <c r="X220" s="2">
        <v>0.93454213394812768</v>
      </c>
      <c r="Y220">
        <f t="shared" si="15"/>
        <v>0.87336900012432028</v>
      </c>
    </row>
    <row r="221" spans="1:25" x14ac:dyDescent="0.3">
      <c r="A221">
        <v>220</v>
      </c>
      <c r="B221" s="1">
        <v>210.95304827271801</v>
      </c>
      <c r="C221" s="1">
        <v>197.38312346055301</v>
      </c>
      <c r="D221" s="1">
        <v>34.688411672790799</v>
      </c>
      <c r="E221" s="1">
        <v>44.9516435381543</v>
      </c>
      <c r="F221">
        <f t="shared" si="12"/>
        <v>211.18917860044627</v>
      </c>
      <c r="G221" s="1">
        <f t="shared" si="13"/>
        <v>-0.23613032772826159</v>
      </c>
      <c r="H221" s="1">
        <f t="shared" si="14"/>
        <v>1.119350157116453E-3</v>
      </c>
      <c r="J221" s="2">
        <v>60</v>
      </c>
      <c r="K221" s="2">
        <v>209.95834482852794</v>
      </c>
      <c r="L221" s="2">
        <v>-0.27788984055592891</v>
      </c>
      <c r="M221">
        <f t="shared" si="11"/>
        <v>7.7222763484199597E-2</v>
      </c>
      <c r="Q221" s="1">
        <v>209.68045498797201</v>
      </c>
      <c r="R221">
        <f t="shared" si="10"/>
        <v>1.3253015908033471E-3</v>
      </c>
      <c r="V221" s="2">
        <v>81</v>
      </c>
      <c r="W221" s="2">
        <v>211.15706463320848</v>
      </c>
      <c r="X221" s="2">
        <v>0.3057837190515329</v>
      </c>
      <c r="Y221">
        <f t="shared" si="15"/>
        <v>9.3503682836986804E-2</v>
      </c>
    </row>
    <row r="222" spans="1:25" x14ac:dyDescent="0.3">
      <c r="A222">
        <v>221</v>
      </c>
      <c r="B222" s="1">
        <v>211.85053882750199</v>
      </c>
      <c r="C222" s="1">
        <v>198.01849776919099</v>
      </c>
      <c r="D222" s="1">
        <v>35.863197284051303</v>
      </c>
      <c r="E222" s="1">
        <v>46.523934913345698</v>
      </c>
      <c r="F222">
        <f t="shared" si="12"/>
        <v>211.71468656665124</v>
      </c>
      <c r="G222" s="1">
        <f t="shared" si="13"/>
        <v>0.13585226085075419</v>
      </c>
      <c r="H222" s="1">
        <f t="shared" si="14"/>
        <v>6.4126464630505885E-4</v>
      </c>
      <c r="J222" s="2">
        <v>61</v>
      </c>
      <c r="K222" s="2">
        <v>209.59735366619063</v>
      </c>
      <c r="L222" s="2">
        <v>-0.21822686942164182</v>
      </c>
      <c r="M222">
        <f t="shared" si="11"/>
        <v>4.762296653757031E-2</v>
      </c>
      <c r="Q222" s="1">
        <v>209.37912679676899</v>
      </c>
      <c r="R222">
        <f t="shared" si="10"/>
        <v>1.0422570423338367E-3</v>
      </c>
      <c r="V222" s="2">
        <v>82</v>
      </c>
      <c r="W222" s="2">
        <v>208.99696747521563</v>
      </c>
      <c r="X222" s="2">
        <v>9.6498203501369062E-2</v>
      </c>
      <c r="Y222">
        <f t="shared" si="15"/>
        <v>9.3119032789916369E-3</v>
      </c>
    </row>
    <row r="223" spans="1:25" x14ac:dyDescent="0.3">
      <c r="A223">
        <v>222</v>
      </c>
      <c r="B223" s="1">
        <v>211.065252526427</v>
      </c>
      <c r="C223" s="1">
        <v>195.95139826066699</v>
      </c>
      <c r="D223" s="1">
        <v>34.879079772395698</v>
      </c>
      <c r="E223" s="1">
        <v>44.878834901248602</v>
      </c>
      <c r="F223">
        <f t="shared" si="12"/>
        <v>210.00502150166565</v>
      </c>
      <c r="G223" s="1">
        <f t="shared" si="13"/>
        <v>1.0602310247613502</v>
      </c>
      <c r="H223" s="1">
        <f t="shared" si="14"/>
        <v>5.0232381316702096E-3</v>
      </c>
      <c r="J223" s="2">
        <v>62</v>
      </c>
      <c r="K223" s="2">
        <v>209.34748390105469</v>
      </c>
      <c r="L223" s="2">
        <v>0.27687127807629963</v>
      </c>
      <c r="M223">
        <f t="shared" si="11"/>
        <v>7.6657704623603634E-2</v>
      </c>
      <c r="Q223" s="1">
        <v>209.62435517913099</v>
      </c>
      <c r="R223">
        <f t="shared" si="10"/>
        <v>1.3207972796849103E-3</v>
      </c>
      <c r="V223" s="2">
        <v>83</v>
      </c>
      <c r="W223" s="2">
        <v>212.33788504991008</v>
      </c>
      <c r="X223" s="2">
        <v>-0.6327662960680982</v>
      </c>
      <c r="Y223">
        <f t="shared" si="15"/>
        <v>0.40039318543974012</v>
      </c>
    </row>
    <row r="224" spans="1:25" x14ac:dyDescent="0.3">
      <c r="A224">
        <v>223</v>
      </c>
      <c r="B224" s="1">
        <v>208.72663983859499</v>
      </c>
      <c r="C224" s="1">
        <v>194.85910850864701</v>
      </c>
      <c r="D224" s="1">
        <v>33.901420223794197</v>
      </c>
      <c r="E224" s="1">
        <v>46.727600385750499</v>
      </c>
      <c r="F224">
        <f t="shared" si="12"/>
        <v>209.10160605302875</v>
      </c>
      <c r="G224" s="1">
        <f t="shared" si="13"/>
        <v>-0.37496621443375489</v>
      </c>
      <c r="H224" s="1">
        <f t="shared" si="14"/>
        <v>1.7964463698726253E-3</v>
      </c>
      <c r="J224" s="2">
        <v>63</v>
      </c>
      <c r="K224" s="2">
        <v>209.86058094846035</v>
      </c>
      <c r="L224" s="2">
        <v>0.32053955135666001</v>
      </c>
      <c r="M224">
        <f t="shared" si="11"/>
        <v>0.10274560398392889</v>
      </c>
      <c r="Q224" s="1">
        <v>210.18112049981701</v>
      </c>
      <c r="R224">
        <f t="shared" si="10"/>
        <v>1.5250634814126375E-3</v>
      </c>
      <c r="V224" s="2">
        <v>84</v>
      </c>
      <c r="W224" s="2">
        <v>210.68242740198588</v>
      </c>
      <c r="X224" s="2">
        <v>1.473745076610129</v>
      </c>
      <c r="Y224">
        <f t="shared" si="15"/>
        <v>2.1719245508325948</v>
      </c>
    </row>
    <row r="225" spans="1:25" x14ac:dyDescent="0.3">
      <c r="A225">
        <v>224</v>
      </c>
      <c r="B225" s="1">
        <v>208.737627684816</v>
      </c>
      <c r="C225" s="1">
        <v>195.483884826387</v>
      </c>
      <c r="D225" s="1">
        <v>34.016181602776399</v>
      </c>
      <c r="E225" s="1">
        <v>46.957189236030104</v>
      </c>
      <c r="F225">
        <f t="shared" si="12"/>
        <v>209.6183485898373</v>
      </c>
      <c r="G225" s="1">
        <f t="shared" si="13"/>
        <v>-0.88072090502129186</v>
      </c>
      <c r="H225" s="1">
        <f t="shared" si="14"/>
        <v>4.2192723697671748E-3</v>
      </c>
      <c r="J225" s="2">
        <v>64</v>
      </c>
      <c r="K225" s="2">
        <v>209.69822831673125</v>
      </c>
      <c r="L225" s="2">
        <v>-0.32572936076024916</v>
      </c>
      <c r="M225">
        <f t="shared" si="11"/>
        <v>0.10609961646128055</v>
      </c>
      <c r="Q225" s="1">
        <v>209.372498955971</v>
      </c>
      <c r="R225">
        <f t="shared" si="10"/>
        <v>1.5557409038173006E-3</v>
      </c>
      <c r="V225" s="2">
        <v>85</v>
      </c>
      <c r="W225" s="2">
        <v>207.70956491932543</v>
      </c>
      <c r="X225" s="2">
        <v>0.60678604945456982</v>
      </c>
      <c r="Y225">
        <f t="shared" si="15"/>
        <v>0.36818930981268366</v>
      </c>
    </row>
    <row r="226" spans="1:25" x14ac:dyDescent="0.3">
      <c r="A226">
        <v>225</v>
      </c>
      <c r="B226" s="1">
        <v>207.49040269007</v>
      </c>
      <c r="C226" s="1">
        <v>194.29863105095501</v>
      </c>
      <c r="D226" s="1">
        <v>33.450129271743997</v>
      </c>
      <c r="E226" s="1">
        <v>46.631518657018702</v>
      </c>
      <c r="F226">
        <f t="shared" si="12"/>
        <v>208.63804407878581</v>
      </c>
      <c r="G226" s="1">
        <f t="shared" si="13"/>
        <v>-1.1476413887158117</v>
      </c>
      <c r="H226" s="1">
        <f t="shared" si="14"/>
        <v>5.5310576963410324E-3</v>
      </c>
      <c r="J226" s="2">
        <v>65</v>
      </c>
      <c r="K226" s="2">
        <v>210.77622046447539</v>
      </c>
      <c r="L226" s="2">
        <v>0.67146378393761097</v>
      </c>
      <c r="M226">
        <f t="shared" si="11"/>
        <v>0.45086361313981471</v>
      </c>
      <c r="Q226" s="1">
        <v>211.447684248413</v>
      </c>
      <c r="R226">
        <f t="shared" ref="R226:R289" si="16">ABS(L226/Q226)</f>
        <v>3.1755551559919746E-3</v>
      </c>
      <c r="V226" s="2">
        <v>86</v>
      </c>
      <c r="W226" s="2">
        <v>209.96795362454009</v>
      </c>
      <c r="X226" s="2">
        <v>0.57571273318691851</v>
      </c>
      <c r="Y226">
        <f t="shared" si="15"/>
        <v>0.331445151153552</v>
      </c>
    </row>
    <row r="227" spans="1:25" x14ac:dyDescent="0.3">
      <c r="A227">
        <v>226</v>
      </c>
      <c r="B227" s="1">
        <v>210.14906836863699</v>
      </c>
      <c r="C227" s="1">
        <v>196.19985663676701</v>
      </c>
      <c r="D227" s="1">
        <v>33.489849374575002</v>
      </c>
      <c r="E227" s="1">
        <v>45.372339138377797</v>
      </c>
      <c r="F227">
        <f t="shared" si="12"/>
        <v>210.21051746543981</v>
      </c>
      <c r="G227" s="1">
        <f t="shared" si="13"/>
        <v>-6.1449096802817849E-2</v>
      </c>
      <c r="H227" s="1">
        <f t="shared" si="14"/>
        <v>2.9240718162512022E-4</v>
      </c>
      <c r="J227" s="2">
        <v>66</v>
      </c>
      <c r="K227" s="2">
        <v>210.15531493673146</v>
      </c>
      <c r="L227" s="2">
        <v>-0.85116859214946317</v>
      </c>
      <c r="M227">
        <f t="shared" ref="M227:M290" si="17">L227^2</f>
        <v>0.72448797226169914</v>
      </c>
      <c r="Q227" s="1">
        <v>209.30414634458199</v>
      </c>
      <c r="R227">
        <f t="shared" si="16"/>
        <v>4.0666590080263663E-3</v>
      </c>
      <c r="V227" s="2">
        <v>87</v>
      </c>
      <c r="W227" s="2">
        <v>211.21673363956458</v>
      </c>
      <c r="X227" s="2">
        <v>-1.2363299319585792</v>
      </c>
      <c r="Y227">
        <f t="shared" si="15"/>
        <v>1.5285117006567051</v>
      </c>
    </row>
    <row r="228" spans="1:25" x14ac:dyDescent="0.3">
      <c r="A228">
        <v>227</v>
      </c>
      <c r="B228" s="1">
        <v>209.862253760762</v>
      </c>
      <c r="C228" s="1">
        <v>196.12730390498299</v>
      </c>
      <c r="D228" s="1">
        <v>34.5236921509198</v>
      </c>
      <c r="E228" s="1">
        <v>45.584894358296999</v>
      </c>
      <c r="F228">
        <f t="shared" si="12"/>
        <v>210.15051025708391</v>
      </c>
      <c r="G228" s="1">
        <f t="shared" si="13"/>
        <v>-0.28825649632190675</v>
      </c>
      <c r="H228" s="1">
        <f t="shared" si="14"/>
        <v>1.3735509418978809E-3</v>
      </c>
      <c r="J228" s="2">
        <v>67</v>
      </c>
      <c r="K228" s="2">
        <v>210.08117675740715</v>
      </c>
      <c r="L228" s="2">
        <v>0.65900107568884891</v>
      </c>
      <c r="M228">
        <f t="shared" si="17"/>
        <v>0.43428241775905996</v>
      </c>
      <c r="Q228" s="1">
        <v>210.740177833096</v>
      </c>
      <c r="R228">
        <f t="shared" si="16"/>
        <v>3.127078483395657E-3</v>
      </c>
      <c r="V228" s="2">
        <v>88</v>
      </c>
      <c r="W228" s="2">
        <v>209.26275802989542</v>
      </c>
      <c r="X228" s="2">
        <v>1.2391119012595766</v>
      </c>
      <c r="Y228">
        <f t="shared" si="15"/>
        <v>1.5353983038431227</v>
      </c>
    </row>
    <row r="229" spans="1:25" x14ac:dyDescent="0.3">
      <c r="A229">
        <v>228</v>
      </c>
      <c r="B229" s="1">
        <v>209.439668347375</v>
      </c>
      <c r="C229" s="1">
        <v>195.62444282880799</v>
      </c>
      <c r="D229" s="1">
        <v>33.230561211830199</v>
      </c>
      <c r="E229" s="1">
        <v>45.722242593951002</v>
      </c>
      <c r="F229">
        <f t="shared" si="12"/>
        <v>209.73460187389659</v>
      </c>
      <c r="G229" s="1">
        <f t="shared" si="13"/>
        <v>-0.29493352652158933</v>
      </c>
      <c r="H229" s="1">
        <f t="shared" si="14"/>
        <v>1.4082027958161913E-3</v>
      </c>
      <c r="J229" s="2">
        <v>68</v>
      </c>
      <c r="K229" s="2">
        <v>209.3215341327535</v>
      </c>
      <c r="L229" s="2">
        <v>0.80007053530749772</v>
      </c>
      <c r="M229">
        <f t="shared" si="17"/>
        <v>0.6401128614672259</v>
      </c>
      <c r="Q229" s="1">
        <v>210.121604668061</v>
      </c>
      <c r="R229">
        <f t="shared" si="16"/>
        <v>3.807654793858094E-3</v>
      </c>
      <c r="V229" s="2">
        <v>89</v>
      </c>
      <c r="W229" s="2">
        <v>210.24196203940892</v>
      </c>
      <c r="X229" s="2">
        <v>0.61178060699208459</v>
      </c>
      <c r="Y229">
        <f t="shared" si="15"/>
        <v>0.37427551109160345</v>
      </c>
    </row>
    <row r="230" spans="1:25" x14ac:dyDescent="0.3">
      <c r="A230">
        <v>229</v>
      </c>
      <c r="B230" s="1">
        <v>210.43130107993699</v>
      </c>
      <c r="C230" s="1">
        <v>195.350347086901</v>
      </c>
      <c r="D230" s="1">
        <v>33.666932345942897</v>
      </c>
      <c r="E230" s="1">
        <v>45.219530805278602</v>
      </c>
      <c r="F230">
        <f t="shared" si="12"/>
        <v>209.50790165338603</v>
      </c>
      <c r="G230" s="1">
        <f t="shared" si="13"/>
        <v>0.92339942655095797</v>
      </c>
      <c r="H230" s="1">
        <f t="shared" si="14"/>
        <v>4.3881277253529135E-3</v>
      </c>
      <c r="J230" s="2">
        <v>69</v>
      </c>
      <c r="K230" s="2">
        <v>210.64459490358186</v>
      </c>
      <c r="L230" s="2">
        <v>0.69882838131513836</v>
      </c>
      <c r="M230">
        <f t="shared" si="17"/>
        <v>0.48836110653153642</v>
      </c>
      <c r="Q230" s="1">
        <v>211.343423284897</v>
      </c>
      <c r="R230">
        <f t="shared" si="16"/>
        <v>3.3066010309348386E-3</v>
      </c>
      <c r="V230" s="2">
        <v>90</v>
      </c>
      <c r="W230" s="2">
        <v>209.63931192376839</v>
      </c>
      <c r="X230" s="2">
        <v>0.28541451441861909</v>
      </c>
      <c r="Y230">
        <f t="shared" si="15"/>
        <v>8.1461445040816122E-2</v>
      </c>
    </row>
    <row r="231" spans="1:25" x14ac:dyDescent="0.3">
      <c r="A231">
        <v>230</v>
      </c>
      <c r="B231" s="1">
        <v>211.55312002239199</v>
      </c>
      <c r="C231" s="1">
        <v>197.05007885365501</v>
      </c>
      <c r="D231" s="1">
        <v>34.3942098492996</v>
      </c>
      <c r="E231" s="1">
        <v>44.292205720349997</v>
      </c>
      <c r="F231">
        <f t="shared" si="12"/>
        <v>210.91372271303138</v>
      </c>
      <c r="G231" s="1">
        <f t="shared" si="13"/>
        <v>0.63939730936061778</v>
      </c>
      <c r="H231" s="1">
        <f t="shared" si="14"/>
        <v>3.022396026553238E-3</v>
      </c>
      <c r="J231" s="2">
        <v>70</v>
      </c>
      <c r="K231" s="2">
        <v>210.4023850349455</v>
      </c>
      <c r="L231" s="2">
        <v>-0.6945159248004984</v>
      </c>
      <c r="M231">
        <f t="shared" si="17"/>
        <v>0.48235236980149154</v>
      </c>
      <c r="Q231" s="1">
        <v>209.707869110145</v>
      </c>
      <c r="R231">
        <f t="shared" si="16"/>
        <v>3.311825768615852E-3</v>
      </c>
      <c r="V231" s="2">
        <v>91</v>
      </c>
      <c r="W231" s="2">
        <v>210.81109224009296</v>
      </c>
      <c r="X231" s="2">
        <v>-1.1664522115349598</v>
      </c>
      <c r="Y231">
        <f t="shared" si="15"/>
        <v>1.3606107617947987</v>
      </c>
    </row>
    <row r="232" spans="1:25" x14ac:dyDescent="0.3">
      <c r="A232">
        <v>231</v>
      </c>
      <c r="B232" s="1">
        <v>210.82474141036599</v>
      </c>
      <c r="C232" s="1">
        <v>196.64157570636399</v>
      </c>
      <c r="D232" s="1">
        <v>34.318793709655999</v>
      </c>
      <c r="E232" s="1">
        <v>45.884637721174201</v>
      </c>
      <c r="F232">
        <f t="shared" si="12"/>
        <v>210.57585626926311</v>
      </c>
      <c r="G232" s="1">
        <f t="shared" si="13"/>
        <v>0.24888514110287474</v>
      </c>
      <c r="H232" s="1">
        <f t="shared" si="14"/>
        <v>1.1805309919409553E-3</v>
      </c>
      <c r="J232" s="2">
        <v>71</v>
      </c>
      <c r="K232" s="2">
        <v>212.58946103805357</v>
      </c>
      <c r="L232" s="2">
        <v>-0.51880080006856133</v>
      </c>
      <c r="M232">
        <f t="shared" si="17"/>
        <v>0.26915427015177934</v>
      </c>
      <c r="Q232" s="1">
        <v>212.07066023798501</v>
      </c>
      <c r="R232">
        <f t="shared" si="16"/>
        <v>2.4463582066767968E-3</v>
      </c>
      <c r="V232" s="2">
        <v>92</v>
      </c>
      <c r="W232" s="2">
        <v>210.85037974689681</v>
      </c>
      <c r="X232" s="2">
        <v>-0.32345079999581117</v>
      </c>
      <c r="Y232">
        <f t="shared" si="15"/>
        <v>0.10462042001793023</v>
      </c>
    </row>
    <row r="233" spans="1:25" x14ac:dyDescent="0.3">
      <c r="A233">
        <v>232</v>
      </c>
      <c r="B233" s="1">
        <v>209.14022422868001</v>
      </c>
      <c r="C233" s="1">
        <v>195.23713627819299</v>
      </c>
      <c r="D233" s="1">
        <v>33.430979152668897</v>
      </c>
      <c r="E233" s="1">
        <v>46.029117142204498</v>
      </c>
      <c r="F233">
        <f t="shared" si="12"/>
        <v>209.41426679747866</v>
      </c>
      <c r="G233" s="1">
        <f t="shared" si="13"/>
        <v>-0.27404256879864874</v>
      </c>
      <c r="H233" s="1">
        <f t="shared" si="14"/>
        <v>1.3103293247835606E-3</v>
      </c>
      <c r="J233" s="2">
        <v>72</v>
      </c>
      <c r="K233" s="2">
        <v>209.66273383049833</v>
      </c>
      <c r="L233" s="2">
        <v>-0.28233147074632825</v>
      </c>
      <c r="M233">
        <f t="shared" si="17"/>
        <v>7.9711059373784809E-2</v>
      </c>
      <c r="Q233" s="1">
        <v>209.380402359752</v>
      </c>
      <c r="R233">
        <f t="shared" si="16"/>
        <v>1.348414023301157E-3</v>
      </c>
      <c r="V233" s="2">
        <v>93</v>
      </c>
      <c r="W233" s="2">
        <v>209.88123397639211</v>
      </c>
      <c r="X233" s="2">
        <v>0.3674215869448858</v>
      </c>
      <c r="Y233">
        <f t="shared" si="15"/>
        <v>0.13499862255309827</v>
      </c>
    </row>
    <row r="234" spans="1:25" x14ac:dyDescent="0.3">
      <c r="A234">
        <v>233</v>
      </c>
      <c r="B234" s="1">
        <v>207.53211313861101</v>
      </c>
      <c r="C234" s="1">
        <v>193.573785767902</v>
      </c>
      <c r="D234" s="1">
        <v>31.696419109996501</v>
      </c>
      <c r="E234" s="1">
        <v>47.380935492786499</v>
      </c>
      <c r="F234">
        <f t="shared" si="12"/>
        <v>208.03853609533115</v>
      </c>
      <c r="G234" s="1">
        <f t="shared" si="13"/>
        <v>-0.5064229567201437</v>
      </c>
      <c r="H234" s="1">
        <f t="shared" si="14"/>
        <v>2.4402149096891959E-3</v>
      </c>
      <c r="J234" s="2">
        <v>73</v>
      </c>
      <c r="K234" s="2">
        <v>209.28922852699674</v>
      </c>
      <c r="L234" s="2">
        <v>-0.71475836755274713</v>
      </c>
      <c r="M234">
        <f t="shared" si="17"/>
        <v>0.51087952398666792</v>
      </c>
      <c r="Q234" s="1">
        <v>208.57447015944399</v>
      </c>
      <c r="R234">
        <f t="shared" si="16"/>
        <v>3.4268737060981274E-3</v>
      </c>
      <c r="V234" s="2">
        <v>94</v>
      </c>
      <c r="W234" s="2">
        <v>210.25527367494263</v>
      </c>
      <c r="X234" s="2">
        <v>-9.5998886060641553E-2</v>
      </c>
      <c r="Y234">
        <f t="shared" si="15"/>
        <v>9.215786124884039E-3</v>
      </c>
    </row>
    <row r="235" spans="1:25" x14ac:dyDescent="0.3">
      <c r="A235">
        <v>234</v>
      </c>
      <c r="B235" s="1">
        <v>208.35610562549499</v>
      </c>
      <c r="C235" s="1">
        <v>195.284333667955</v>
      </c>
      <c r="D235" s="1">
        <v>34.430457338806498</v>
      </c>
      <c r="E235" s="1">
        <v>47.442503886524896</v>
      </c>
      <c r="F235">
        <f t="shared" si="12"/>
        <v>209.45330300647674</v>
      </c>
      <c r="G235" s="1">
        <f t="shared" si="13"/>
        <v>-1.0971973809817541</v>
      </c>
      <c r="H235" s="1">
        <f t="shared" si="14"/>
        <v>5.2659718211180567E-3</v>
      </c>
      <c r="J235" s="2">
        <v>74</v>
      </c>
      <c r="K235" s="2">
        <v>210.22917459127873</v>
      </c>
      <c r="L235" s="2">
        <v>-0.57668698031872623</v>
      </c>
      <c r="M235">
        <f t="shared" si="17"/>
        <v>0.33256787326913095</v>
      </c>
      <c r="Q235" s="1">
        <v>209.65248761096001</v>
      </c>
      <c r="R235">
        <f t="shared" si="16"/>
        <v>2.7506803610594446E-3</v>
      </c>
      <c r="V235" s="2">
        <v>95</v>
      </c>
      <c r="W235" s="2">
        <v>210.30047030486921</v>
      </c>
      <c r="X235" s="2">
        <v>0.60822490363878501</v>
      </c>
      <c r="Y235">
        <f t="shared" si="15"/>
        <v>0.36993753340640934</v>
      </c>
    </row>
    <row r="236" spans="1:25" x14ac:dyDescent="0.3">
      <c r="A236">
        <v>235</v>
      </c>
      <c r="B236" s="1">
        <v>208.51890768426799</v>
      </c>
      <c r="C236" s="1">
        <v>194.109216593843</v>
      </c>
      <c r="D236" s="1">
        <v>33.408400062280002</v>
      </c>
      <c r="E236" s="1">
        <v>46.803465682560201</v>
      </c>
      <c r="F236">
        <f t="shared" si="12"/>
        <v>208.48138239956222</v>
      </c>
      <c r="G236" s="1">
        <f t="shared" si="13"/>
        <v>3.7525284705765216E-2</v>
      </c>
      <c r="H236" s="1">
        <f t="shared" si="14"/>
        <v>1.7996106503005802E-4</v>
      </c>
      <c r="J236" s="2">
        <v>75</v>
      </c>
      <c r="K236" s="2">
        <v>209.57081279873532</v>
      </c>
      <c r="L236" s="2">
        <v>-1.8111170397304477E-2</v>
      </c>
      <c r="M236">
        <f t="shared" si="17"/>
        <v>3.2801449316019802E-4</v>
      </c>
      <c r="Q236" s="1">
        <v>209.55270162833801</v>
      </c>
      <c r="R236">
        <f t="shared" si="16"/>
        <v>8.6427759015134955E-5</v>
      </c>
      <c r="V236" s="2">
        <v>96</v>
      </c>
      <c r="W236" s="2">
        <v>208.93538468939997</v>
      </c>
      <c r="X236" s="2">
        <v>-0.34085156437896558</v>
      </c>
      <c r="Y236">
        <f t="shared" si="15"/>
        <v>0.11617978893958812</v>
      </c>
    </row>
    <row r="237" spans="1:25" x14ac:dyDescent="0.3">
      <c r="A237">
        <v>236</v>
      </c>
      <c r="B237" s="1">
        <v>209.82029271434899</v>
      </c>
      <c r="C237" s="1">
        <v>196.97987030323699</v>
      </c>
      <c r="D237" s="1">
        <v>34.475017202694303</v>
      </c>
      <c r="E237" s="1">
        <v>46.054433994755598</v>
      </c>
      <c r="F237">
        <f t="shared" si="12"/>
        <v>210.85565433972957</v>
      </c>
      <c r="G237" s="1">
        <f t="shared" si="13"/>
        <v>-1.035361625380574</v>
      </c>
      <c r="H237" s="1">
        <f t="shared" si="14"/>
        <v>4.9345161613615872E-3</v>
      </c>
      <c r="J237" s="2">
        <v>76</v>
      </c>
      <c r="K237" s="2">
        <v>210.93071089236449</v>
      </c>
      <c r="L237" s="2">
        <v>-0.17351845969048441</v>
      </c>
      <c r="M237">
        <f t="shared" si="17"/>
        <v>3.0108655853358261E-2</v>
      </c>
      <c r="Q237" s="1">
        <v>210.757192432674</v>
      </c>
      <c r="R237">
        <f t="shared" si="16"/>
        <v>8.2330978927760469E-4</v>
      </c>
      <c r="V237" s="2">
        <v>97</v>
      </c>
      <c r="W237" s="2">
        <v>210.66829505161314</v>
      </c>
      <c r="X237" s="2">
        <v>0.45599778935687141</v>
      </c>
      <c r="Y237">
        <f t="shared" si="15"/>
        <v>0.20793398389835366</v>
      </c>
    </row>
    <row r="238" spans="1:25" x14ac:dyDescent="0.3">
      <c r="A238">
        <v>237</v>
      </c>
      <c r="B238" s="1">
        <v>208.95904707848399</v>
      </c>
      <c r="C238" s="1">
        <v>195.40941746872201</v>
      </c>
      <c r="D238" s="1">
        <v>33.7064594878251</v>
      </c>
      <c r="E238" s="1">
        <v>47.371196685549599</v>
      </c>
      <c r="F238">
        <f t="shared" si="12"/>
        <v>209.55675782492412</v>
      </c>
      <c r="G238" s="1">
        <f t="shared" si="13"/>
        <v>-0.59771074644012856</v>
      </c>
      <c r="H238" s="1">
        <f t="shared" si="14"/>
        <v>2.8604205216136505E-3</v>
      </c>
      <c r="J238" s="2">
        <v>77</v>
      </c>
      <c r="K238" s="2">
        <v>210.31150872617744</v>
      </c>
      <c r="L238" s="2">
        <v>0.28117473182655317</v>
      </c>
      <c r="M238">
        <f t="shared" si="17"/>
        <v>7.9059229817734097E-2</v>
      </c>
      <c r="Q238" s="1">
        <v>210.59268345800399</v>
      </c>
      <c r="R238">
        <f t="shared" si="16"/>
        <v>1.3351590720511643E-3</v>
      </c>
      <c r="V238" s="2">
        <v>98</v>
      </c>
      <c r="W238" s="2">
        <v>210.32044929267551</v>
      </c>
      <c r="X238" s="2">
        <v>-0.55928525224649661</v>
      </c>
      <c r="Y238">
        <f t="shared" si="15"/>
        <v>0.31279999338042735</v>
      </c>
    </row>
    <row r="239" spans="1:25" x14ac:dyDescent="0.3">
      <c r="A239">
        <v>238</v>
      </c>
      <c r="B239" s="1">
        <v>208.795482471078</v>
      </c>
      <c r="C239" s="1">
        <v>194.48595510558101</v>
      </c>
      <c r="D239" s="1">
        <v>32.8310029687037</v>
      </c>
      <c r="E239" s="1">
        <v>46.641853075650801</v>
      </c>
      <c r="F239">
        <f t="shared" si="12"/>
        <v>208.79297681942305</v>
      </c>
      <c r="G239" s="1">
        <f t="shared" si="13"/>
        <v>2.5056516549568641E-3</v>
      </c>
      <c r="H239" s="1">
        <f t="shared" si="14"/>
        <v>1.2000507028709027E-5</v>
      </c>
      <c r="J239" s="2">
        <v>78</v>
      </c>
      <c r="K239" s="2">
        <v>210.57794275056497</v>
      </c>
      <c r="L239" s="2">
        <v>0.17811913203101426</v>
      </c>
      <c r="M239">
        <f t="shared" si="17"/>
        <v>3.172642519548189E-2</v>
      </c>
      <c r="Q239" s="1">
        <v>210.75606188259599</v>
      </c>
      <c r="R239">
        <f t="shared" si="16"/>
        <v>8.4514357708124902E-4</v>
      </c>
      <c r="V239" s="2">
        <v>99</v>
      </c>
      <c r="W239" s="2">
        <v>208.21312089544435</v>
      </c>
      <c r="X239" s="2">
        <v>0.19858397798066107</v>
      </c>
      <c r="Y239">
        <f t="shared" si="15"/>
        <v>3.9435596310623683E-2</v>
      </c>
    </row>
    <row r="240" spans="1:25" x14ac:dyDescent="0.3">
      <c r="A240">
        <v>239</v>
      </c>
      <c r="B240" s="1">
        <v>210.75173895412999</v>
      </c>
      <c r="C240" s="1">
        <v>197.30595485368099</v>
      </c>
      <c r="D240" s="1">
        <v>34.8470132756091</v>
      </c>
      <c r="E240" s="1">
        <v>46.169783672291899</v>
      </c>
      <c r="F240">
        <f t="shared" si="12"/>
        <v>211.12535367535745</v>
      </c>
      <c r="G240" s="1">
        <f t="shared" si="13"/>
        <v>-0.37361472122745454</v>
      </c>
      <c r="H240" s="1">
        <f t="shared" si="14"/>
        <v>1.7727717127343447E-3</v>
      </c>
      <c r="J240" s="2">
        <v>79</v>
      </c>
      <c r="K240" s="2">
        <v>209.91048674856708</v>
      </c>
      <c r="L240" s="2">
        <v>9.7869305342925372E-2</v>
      </c>
      <c r="M240">
        <f t="shared" si="17"/>
        <v>9.5784009283067604E-3</v>
      </c>
      <c r="Q240" s="1">
        <v>210.00835605391001</v>
      </c>
      <c r="R240">
        <f t="shared" si="16"/>
        <v>4.6602576764994015E-4</v>
      </c>
      <c r="V240" s="2">
        <v>100</v>
      </c>
      <c r="W240" s="2">
        <v>210.06139390097692</v>
      </c>
      <c r="X240" s="2">
        <v>-0.31440603781692289</v>
      </c>
      <c r="Y240">
        <f t="shared" si="15"/>
        <v>9.8851156615736346E-2</v>
      </c>
    </row>
    <row r="241" spans="1:25" x14ac:dyDescent="0.3">
      <c r="A241">
        <v>240</v>
      </c>
      <c r="B241" s="1">
        <v>210.09183003144099</v>
      </c>
      <c r="C241" s="1">
        <v>195.133575661522</v>
      </c>
      <c r="D241" s="1">
        <v>32.949594259710203</v>
      </c>
      <c r="E241" s="1">
        <v>45.652540650804603</v>
      </c>
      <c r="F241">
        <f t="shared" si="12"/>
        <v>209.32861346163264</v>
      </c>
      <c r="G241" s="1">
        <f t="shared" si="13"/>
        <v>0.76321656980834973</v>
      </c>
      <c r="H241" s="1">
        <f t="shared" si="14"/>
        <v>3.6327760565183884E-3</v>
      </c>
      <c r="J241" s="2">
        <v>80</v>
      </c>
      <c r="K241" s="2">
        <v>210.4921758207455</v>
      </c>
      <c r="L241" s="2">
        <v>0.98749401548050741</v>
      </c>
      <c r="M241">
        <f t="shared" si="17"/>
        <v>0.97514443060981659</v>
      </c>
      <c r="Q241" s="1">
        <v>211.47966983622601</v>
      </c>
      <c r="R241">
        <f t="shared" si="16"/>
        <v>4.6694512822213225E-3</v>
      </c>
      <c r="V241" s="2">
        <v>101</v>
      </c>
      <c r="W241" s="2">
        <v>209.47100223800336</v>
      </c>
      <c r="X241" s="2">
        <v>0.55796998656063579</v>
      </c>
      <c r="Y241">
        <f t="shared" si="15"/>
        <v>0.31133050590247607</v>
      </c>
    </row>
    <row r="242" spans="1:25" x14ac:dyDescent="0.3">
      <c r="A242">
        <v>241</v>
      </c>
      <c r="B242" s="1">
        <v>211.08051071684599</v>
      </c>
      <c r="C242" s="1">
        <v>196.745839115298</v>
      </c>
      <c r="D242" s="1">
        <v>34.431217322750001</v>
      </c>
      <c r="E242" s="1">
        <v>45.202675442574098</v>
      </c>
      <c r="F242">
        <f t="shared" si="12"/>
        <v>210.66209087339112</v>
      </c>
      <c r="G242" s="1">
        <f t="shared" si="13"/>
        <v>0.41841984345487049</v>
      </c>
      <c r="H242" s="1">
        <f t="shared" si="14"/>
        <v>1.9822760615552989E-3</v>
      </c>
      <c r="J242" s="2">
        <v>81</v>
      </c>
      <c r="K242" s="2">
        <v>210.89260037072975</v>
      </c>
      <c r="L242" s="2">
        <v>0.57024798153025813</v>
      </c>
      <c r="M242">
        <f t="shared" si="17"/>
        <v>0.32518276043933364</v>
      </c>
      <c r="Q242" s="1">
        <v>211.46284835226001</v>
      </c>
      <c r="R242">
        <f t="shared" si="16"/>
        <v>2.6966816439563182E-3</v>
      </c>
      <c r="V242" s="2">
        <v>102</v>
      </c>
      <c r="W242" s="2">
        <v>209.48624572956905</v>
      </c>
      <c r="X242" s="2">
        <v>0.97069966533595675</v>
      </c>
      <c r="Y242">
        <f t="shared" si="15"/>
        <v>0.94225784028333848</v>
      </c>
    </row>
    <row r="243" spans="1:25" x14ac:dyDescent="0.3">
      <c r="A243">
        <v>242</v>
      </c>
      <c r="B243" s="1">
        <v>210.827357214404</v>
      </c>
      <c r="C243" s="1">
        <v>196.38994390851599</v>
      </c>
      <c r="D243" s="1">
        <v>35.306282003568001</v>
      </c>
      <c r="E243" s="1">
        <v>45.603590803155001</v>
      </c>
      <c r="F243">
        <f t="shared" si="12"/>
        <v>210.36773561892858</v>
      </c>
      <c r="G243" s="1">
        <f t="shared" si="13"/>
        <v>0.45962159547542569</v>
      </c>
      <c r="H243" s="1">
        <f t="shared" si="14"/>
        <v>2.1800851727606049E-3</v>
      </c>
      <c r="J243" s="2">
        <v>82</v>
      </c>
      <c r="K243" s="2">
        <v>208.71377008217547</v>
      </c>
      <c r="L243" s="2">
        <v>0.37969559654152363</v>
      </c>
      <c r="M243">
        <f t="shared" si="17"/>
        <v>0.14416874603302349</v>
      </c>
      <c r="Q243" s="1">
        <v>209.093465678717</v>
      </c>
      <c r="R243">
        <f t="shared" si="16"/>
        <v>1.8159132582600439E-3</v>
      </c>
      <c r="V243" s="2">
        <v>103</v>
      </c>
      <c r="W243" s="2">
        <v>209.32726564183614</v>
      </c>
      <c r="X243" s="2">
        <v>-0.32992947375313975</v>
      </c>
      <c r="Y243">
        <f t="shared" si="15"/>
        <v>0.10885345765102372</v>
      </c>
    </row>
    <row r="244" spans="1:25" x14ac:dyDescent="0.3">
      <c r="A244">
        <v>243</v>
      </c>
      <c r="B244" s="1">
        <v>208.82468504858099</v>
      </c>
      <c r="C244" s="1">
        <v>195.23982640165701</v>
      </c>
      <c r="D244" s="1">
        <v>33.237488689832198</v>
      </c>
      <c r="E244" s="1">
        <v>47.808811696785803</v>
      </c>
      <c r="F244">
        <f t="shared" si="12"/>
        <v>209.41649175572957</v>
      </c>
      <c r="G244" s="1">
        <f t="shared" si="13"/>
        <v>-0.59180670714857797</v>
      </c>
      <c r="H244" s="1">
        <f t="shared" si="14"/>
        <v>2.8339882663340303E-3</v>
      </c>
      <c r="J244" s="2">
        <v>83</v>
      </c>
      <c r="K244" s="2">
        <v>211.3273100203721</v>
      </c>
      <c r="L244" s="2">
        <v>0.37780873346989097</v>
      </c>
      <c r="M244">
        <f t="shared" si="17"/>
        <v>0.1427394390861231</v>
      </c>
      <c r="Q244" s="1">
        <v>211.70511875384199</v>
      </c>
      <c r="R244">
        <f t="shared" si="16"/>
        <v>1.784598953930747E-3</v>
      </c>
      <c r="V244" s="2">
        <v>104</v>
      </c>
      <c r="W244" s="2">
        <v>210.3397406100878</v>
      </c>
      <c r="X244" s="2">
        <v>1.6994966497207997E-2</v>
      </c>
      <c r="Y244">
        <f t="shared" si="15"/>
        <v>2.8882888624122226E-4</v>
      </c>
    </row>
    <row r="245" spans="1:25" x14ac:dyDescent="0.3">
      <c r="A245">
        <v>244</v>
      </c>
      <c r="B245" s="1">
        <v>209.471427771241</v>
      </c>
      <c r="C245" s="1">
        <v>195.53065842535301</v>
      </c>
      <c r="D245" s="1">
        <v>33.855519851053501</v>
      </c>
      <c r="E245" s="1">
        <v>47.020390212998102</v>
      </c>
      <c r="F245">
        <f t="shared" si="12"/>
        <v>209.65703428822098</v>
      </c>
      <c r="G245" s="1">
        <f t="shared" si="13"/>
        <v>-0.18560651697998765</v>
      </c>
      <c r="H245" s="1">
        <f t="shared" si="14"/>
        <v>8.8607080667194537E-4</v>
      </c>
      <c r="J245" s="2">
        <v>84</v>
      </c>
      <c r="K245" s="2">
        <v>210.98105803947939</v>
      </c>
      <c r="L245" s="2">
        <v>1.1751144391166122</v>
      </c>
      <c r="M245">
        <f t="shared" si="17"/>
        <v>1.3808939450203501</v>
      </c>
      <c r="Q245" s="1">
        <v>212.15617247859601</v>
      </c>
      <c r="R245">
        <f t="shared" si="16"/>
        <v>5.5389123275928582E-3</v>
      </c>
      <c r="V245" s="2">
        <v>105</v>
      </c>
      <c r="W245" s="2">
        <v>210.29317032550568</v>
      </c>
      <c r="X245" s="2">
        <v>-0.39315187044368827</v>
      </c>
      <c r="Y245">
        <f t="shared" si="15"/>
        <v>0.15456839323337065</v>
      </c>
    </row>
    <row r="246" spans="1:25" x14ac:dyDescent="0.3">
      <c r="A246">
        <v>245</v>
      </c>
      <c r="B246" s="1">
        <v>211.856158655896</v>
      </c>
      <c r="C246" s="1">
        <v>198.68086764964099</v>
      </c>
      <c r="D246" s="1">
        <v>35.996523512793203</v>
      </c>
      <c r="E246" s="1">
        <v>44.511118200537403</v>
      </c>
      <c r="F246">
        <f t="shared" si="12"/>
        <v>212.26252214013684</v>
      </c>
      <c r="G246" s="1">
        <f t="shared" si="13"/>
        <v>-0.4063634842408419</v>
      </c>
      <c r="H246" s="1">
        <f t="shared" si="14"/>
        <v>1.9181103198461715E-3</v>
      </c>
      <c r="J246" s="2">
        <v>85</v>
      </c>
      <c r="K246" s="2">
        <v>207.87025597590909</v>
      </c>
      <c r="L246" s="2">
        <v>0.44609499287091126</v>
      </c>
      <c r="M246">
        <f t="shared" si="17"/>
        <v>0.19900074266449835</v>
      </c>
      <c r="Q246" s="1">
        <v>208.31635096878</v>
      </c>
      <c r="R246">
        <f t="shared" si="16"/>
        <v>2.1414305252388313E-3</v>
      </c>
      <c r="V246" s="2">
        <v>106</v>
      </c>
      <c r="W246" s="2">
        <v>209.6788126707192</v>
      </c>
      <c r="X246" s="2">
        <v>1.1525866791947976</v>
      </c>
      <c r="Y246">
        <f t="shared" si="15"/>
        <v>1.3284560530572913</v>
      </c>
    </row>
    <row r="247" spans="1:25" x14ac:dyDescent="0.3">
      <c r="A247">
        <v>246</v>
      </c>
      <c r="B247" s="1">
        <v>209.57940924531999</v>
      </c>
      <c r="C247" s="1">
        <v>194.87613407843301</v>
      </c>
      <c r="D247" s="1">
        <v>33.3863758462767</v>
      </c>
      <c r="E247" s="1">
        <v>45.855493470789902</v>
      </c>
      <c r="F247">
        <f t="shared" si="12"/>
        <v>209.11568763050218</v>
      </c>
      <c r="G247" s="1">
        <f t="shared" si="13"/>
        <v>0.46372161481781404</v>
      </c>
      <c r="H247" s="1">
        <f t="shared" si="14"/>
        <v>2.212629649485326E-3</v>
      </c>
      <c r="J247" s="2">
        <v>86</v>
      </c>
      <c r="K247" s="2">
        <v>210.32903807320363</v>
      </c>
      <c r="L247" s="2">
        <v>0.21462828452337135</v>
      </c>
      <c r="M247">
        <f t="shared" si="17"/>
        <v>4.6065300517445243E-2</v>
      </c>
      <c r="Q247" s="1">
        <v>210.54366635772701</v>
      </c>
      <c r="R247">
        <f t="shared" si="16"/>
        <v>1.0194003374041389E-3</v>
      </c>
      <c r="V247" s="2">
        <v>107</v>
      </c>
      <c r="W247" s="2">
        <v>208.89880856319516</v>
      </c>
      <c r="X247" s="2">
        <v>-0.47551990231815466</v>
      </c>
      <c r="Y247">
        <f t="shared" si="15"/>
        <v>0.22611917750066735</v>
      </c>
    </row>
    <row r="248" spans="1:25" x14ac:dyDescent="0.3">
      <c r="A248">
        <v>247</v>
      </c>
      <c r="B248" s="1">
        <v>209.58937592573699</v>
      </c>
      <c r="C248" s="1">
        <v>196.30600981462101</v>
      </c>
      <c r="D248" s="1">
        <v>34.208298842912697</v>
      </c>
      <c r="E248" s="1">
        <v>47.559473609841199</v>
      </c>
      <c r="F248">
        <f t="shared" si="12"/>
        <v>210.29831506732873</v>
      </c>
      <c r="G248" s="1">
        <f t="shared" si="13"/>
        <v>-0.70893914159174187</v>
      </c>
      <c r="H248" s="1">
        <f t="shared" si="14"/>
        <v>3.3825146835827101E-3</v>
      </c>
      <c r="J248" s="2">
        <v>87</v>
      </c>
      <c r="K248" s="2">
        <v>210.85857914005075</v>
      </c>
      <c r="L248" s="2">
        <v>-0.87817543244474905</v>
      </c>
      <c r="M248">
        <f t="shared" si="17"/>
        <v>0.77119209014952195</v>
      </c>
      <c r="Q248" s="1">
        <v>209.980403707606</v>
      </c>
      <c r="R248">
        <f t="shared" si="16"/>
        <v>4.1821780363256794E-3</v>
      </c>
      <c r="V248" s="2">
        <v>108</v>
      </c>
      <c r="W248" s="2">
        <v>209.8224081226856</v>
      </c>
      <c r="X248" s="2">
        <v>-4.784740169461088E-2</v>
      </c>
      <c r="Y248">
        <f t="shared" si="15"/>
        <v>2.289373848925452E-3</v>
      </c>
    </row>
    <row r="249" spans="1:25" x14ac:dyDescent="0.3">
      <c r="A249">
        <v>248</v>
      </c>
      <c r="B249" s="1">
        <v>208.11243186336799</v>
      </c>
      <c r="C249" s="1">
        <v>194.64417202394301</v>
      </c>
      <c r="D249" s="1">
        <v>33.950647176479997</v>
      </c>
      <c r="E249" s="1">
        <v>46.967236114317501</v>
      </c>
      <c r="F249">
        <f t="shared" si="12"/>
        <v>208.9238355114685</v>
      </c>
      <c r="G249" s="1">
        <f t="shared" si="13"/>
        <v>-0.81140364810050869</v>
      </c>
      <c r="H249" s="1">
        <f t="shared" si="14"/>
        <v>3.8988715899164511E-3</v>
      </c>
      <c r="J249" s="2">
        <v>88</v>
      </c>
      <c r="K249" s="2">
        <v>209.40270604821308</v>
      </c>
      <c r="L249" s="2">
        <v>1.099163882941923</v>
      </c>
      <c r="M249">
        <f t="shared" si="17"/>
        <v>1.2081612415639655</v>
      </c>
      <c r="Q249" s="1">
        <v>210.501869931155</v>
      </c>
      <c r="R249">
        <f t="shared" si="16"/>
        <v>5.2216347688569531E-3</v>
      </c>
      <c r="V249" s="2">
        <v>109</v>
      </c>
      <c r="W249" s="2">
        <v>209.1779198445133</v>
      </c>
      <c r="X249" s="2">
        <v>0.84948861476169668</v>
      </c>
      <c r="Y249">
        <f t="shared" si="15"/>
        <v>0.72163090660974627</v>
      </c>
    </row>
    <row r="250" spans="1:25" x14ac:dyDescent="0.3">
      <c r="A250">
        <v>249</v>
      </c>
      <c r="B250" s="1">
        <v>208.62029395256201</v>
      </c>
      <c r="C250" s="1">
        <v>194.42390349967599</v>
      </c>
      <c r="D250" s="1">
        <v>32.425286227359003</v>
      </c>
      <c r="E250" s="1">
        <v>46.064900673154298</v>
      </c>
      <c r="F250">
        <f t="shared" si="12"/>
        <v>208.74165492494987</v>
      </c>
      <c r="G250" s="1">
        <f t="shared" si="13"/>
        <v>-0.12136097238786192</v>
      </c>
      <c r="H250" s="1">
        <f t="shared" si="14"/>
        <v>5.8173138427011371E-4</v>
      </c>
      <c r="J250" s="2">
        <v>89</v>
      </c>
      <c r="K250" s="2">
        <v>210.4658096480708</v>
      </c>
      <c r="L250" s="2">
        <v>0.38793299833020001</v>
      </c>
      <c r="M250">
        <f t="shared" si="17"/>
        <v>0.15049201119345895</v>
      </c>
      <c r="Q250" s="1">
        <v>210.853742646401</v>
      </c>
      <c r="R250">
        <f t="shared" si="16"/>
        <v>1.8398203108054791E-3</v>
      </c>
      <c r="V250" s="2">
        <v>110</v>
      </c>
      <c r="W250" s="2">
        <v>211.28255201639729</v>
      </c>
      <c r="X250" s="2">
        <v>-1.0806761335852855</v>
      </c>
      <c r="Y250">
        <f t="shared" si="15"/>
        <v>1.1678609057008418</v>
      </c>
    </row>
    <row r="251" spans="1:25" x14ac:dyDescent="0.3">
      <c r="A251">
        <v>250</v>
      </c>
      <c r="B251" s="1">
        <v>209.960550925934</v>
      </c>
      <c r="C251" s="1">
        <v>195.32741258208</v>
      </c>
      <c r="D251" s="1">
        <v>33.5351958522076</v>
      </c>
      <c r="E251" s="1">
        <v>46.165794782039796</v>
      </c>
      <c r="F251">
        <f t="shared" si="12"/>
        <v>209.48893288990197</v>
      </c>
      <c r="G251" s="1">
        <f t="shared" si="13"/>
        <v>0.47161803603202657</v>
      </c>
      <c r="H251" s="1">
        <f t="shared" si="14"/>
        <v>2.2462221305486821E-3</v>
      </c>
      <c r="J251" s="2">
        <v>90</v>
      </c>
      <c r="K251" s="2">
        <v>209.63382862999993</v>
      </c>
      <c r="L251" s="2">
        <v>0.29089780818708277</v>
      </c>
      <c r="M251">
        <f t="shared" si="17"/>
        <v>8.4621534808048807E-2</v>
      </c>
      <c r="Q251" s="1">
        <v>209.92472643818701</v>
      </c>
      <c r="R251">
        <f t="shared" si="16"/>
        <v>1.3857243647414663E-3</v>
      </c>
      <c r="V251" s="2">
        <v>111</v>
      </c>
      <c r="W251" s="2">
        <v>209.75233553280572</v>
      </c>
      <c r="X251" s="2">
        <v>-0.25488037190572754</v>
      </c>
      <c r="Y251">
        <f t="shared" si="15"/>
        <v>6.4964003982801985E-2</v>
      </c>
    </row>
    <row r="252" spans="1:25" x14ac:dyDescent="0.3">
      <c r="A252">
        <v>251</v>
      </c>
      <c r="B252" s="1">
        <v>208.74144789864599</v>
      </c>
      <c r="C252" s="1">
        <v>193.99459624001301</v>
      </c>
      <c r="D252" s="1">
        <v>32.8493118007164</v>
      </c>
      <c r="E252" s="1">
        <v>46.261367465666098</v>
      </c>
      <c r="F252">
        <f t="shared" si="12"/>
        <v>208.38658173134507</v>
      </c>
      <c r="G252" s="1">
        <f t="shared" si="13"/>
        <v>0.35486616730091214</v>
      </c>
      <c r="H252" s="1">
        <f t="shared" si="14"/>
        <v>1.7000273346442281E-3</v>
      </c>
      <c r="J252" s="2">
        <v>91</v>
      </c>
      <c r="K252" s="2">
        <v>210.37952321923279</v>
      </c>
      <c r="L252" s="2">
        <v>-0.73488319067479324</v>
      </c>
      <c r="M252">
        <f t="shared" si="17"/>
        <v>0.54005330393636453</v>
      </c>
      <c r="Q252" s="1">
        <v>209.644640028558</v>
      </c>
      <c r="R252">
        <f t="shared" si="16"/>
        <v>3.5053755277248523E-3</v>
      </c>
      <c r="V252" s="2">
        <v>112</v>
      </c>
      <c r="W252" s="2">
        <v>210.84826356917051</v>
      </c>
      <c r="X252" s="2">
        <v>0.11699672253249105</v>
      </c>
      <c r="Y252">
        <f t="shared" si="15"/>
        <v>1.3688233083344699E-2</v>
      </c>
    </row>
    <row r="253" spans="1:25" x14ac:dyDescent="0.3">
      <c r="A253">
        <v>252</v>
      </c>
      <c r="B253" s="1">
        <v>207.25551892205101</v>
      </c>
      <c r="C253" s="1">
        <v>194.23099886385299</v>
      </c>
      <c r="D253" s="1">
        <v>34.563479712245297</v>
      </c>
      <c r="E253" s="1">
        <v>48.824349596836498</v>
      </c>
      <c r="F253">
        <f t="shared" si="12"/>
        <v>208.58210657452921</v>
      </c>
      <c r="G253" s="1">
        <f t="shared" si="13"/>
        <v>-1.3265876524781959</v>
      </c>
      <c r="H253" s="1">
        <f t="shared" si="14"/>
        <v>6.4007349931034969E-3</v>
      </c>
      <c r="J253" s="2">
        <v>92</v>
      </c>
      <c r="K253" s="2">
        <v>210.72164064766156</v>
      </c>
      <c r="L253" s="2">
        <v>-0.1947117007605641</v>
      </c>
      <c r="M253">
        <f t="shared" si="17"/>
        <v>3.791264641307146E-2</v>
      </c>
      <c r="Q253" s="1">
        <v>210.52692894690099</v>
      </c>
      <c r="R253">
        <f t="shared" si="16"/>
        <v>9.2487788490789311E-4</v>
      </c>
      <c r="V253" s="2">
        <v>113</v>
      </c>
      <c r="W253" s="2">
        <v>210.01953085383369</v>
      </c>
      <c r="X253" s="2">
        <v>-0.74723705029367693</v>
      </c>
      <c r="Y253">
        <f t="shared" si="15"/>
        <v>0.55836320933159511</v>
      </c>
    </row>
    <row r="254" spans="1:25" x14ac:dyDescent="0.3">
      <c r="A254">
        <v>253</v>
      </c>
      <c r="B254" s="1">
        <v>210.592668463884</v>
      </c>
      <c r="C254" s="1">
        <v>195.02406414223401</v>
      </c>
      <c r="D254" s="1">
        <v>33.749784350260597</v>
      </c>
      <c r="E254" s="1">
        <v>45.807041770318001</v>
      </c>
      <c r="F254">
        <f t="shared" si="12"/>
        <v>209.23803822905765</v>
      </c>
      <c r="G254" s="1">
        <f t="shared" si="13"/>
        <v>1.3546302348263453</v>
      </c>
      <c r="H254" s="1">
        <f t="shared" si="14"/>
        <v>6.4324662615624735E-3</v>
      </c>
      <c r="J254" s="2">
        <v>93</v>
      </c>
      <c r="K254" s="2">
        <v>210.61525435470102</v>
      </c>
      <c r="L254" s="2">
        <v>-0.36659879136402651</v>
      </c>
      <c r="M254">
        <f t="shared" si="17"/>
        <v>0.13439467382956505</v>
      </c>
      <c r="Q254" s="1">
        <v>210.248655563337</v>
      </c>
      <c r="R254">
        <f t="shared" si="16"/>
        <v>1.743643926672289E-3</v>
      </c>
      <c r="V254" s="2">
        <v>114</v>
      </c>
      <c r="W254" s="2">
        <v>210.18192431645966</v>
      </c>
      <c r="X254" s="2">
        <v>-6.8368585647647251E-2</v>
      </c>
      <c r="Y254">
        <f t="shared" si="15"/>
        <v>4.6742635034596773E-3</v>
      </c>
    </row>
    <row r="255" spans="1:25" x14ac:dyDescent="0.3">
      <c r="A255">
        <v>254</v>
      </c>
      <c r="B255" s="1">
        <v>209.5437530115</v>
      </c>
      <c r="C255" s="1">
        <v>196.11030270032899</v>
      </c>
      <c r="D255" s="1">
        <v>34.5279428694109</v>
      </c>
      <c r="E255" s="1">
        <v>45.4501089557344</v>
      </c>
      <c r="F255">
        <f t="shared" si="12"/>
        <v>210.13644883162289</v>
      </c>
      <c r="G255" s="1">
        <f t="shared" si="13"/>
        <v>-0.59269582012288424</v>
      </c>
      <c r="H255" s="1">
        <f t="shared" si="14"/>
        <v>2.8285062742498287E-3</v>
      </c>
      <c r="J255" s="2">
        <v>94</v>
      </c>
      <c r="K255" s="2">
        <v>210.3119227609013</v>
      </c>
      <c r="L255" s="2">
        <v>-0.15264797201930946</v>
      </c>
      <c r="M255">
        <f t="shared" si="17"/>
        <v>2.3301403361607884E-2</v>
      </c>
      <c r="Q255" s="1">
        <v>210.15927478888199</v>
      </c>
      <c r="R255">
        <f t="shared" si="16"/>
        <v>7.2634420809004885E-4</v>
      </c>
      <c r="V255" s="2">
        <v>115</v>
      </c>
      <c r="W255" s="2">
        <v>209.81075969090634</v>
      </c>
      <c r="X255" s="2">
        <v>-0.39911717731033036</v>
      </c>
      <c r="Y255">
        <f t="shared" si="15"/>
        <v>0.15929452122416568</v>
      </c>
    </row>
    <row r="256" spans="1:25" x14ac:dyDescent="0.3">
      <c r="A256">
        <v>255</v>
      </c>
      <c r="B256" s="1">
        <v>209.595376859114</v>
      </c>
      <c r="C256" s="1">
        <v>195.641845061265</v>
      </c>
      <c r="D256" s="1">
        <v>34.185328107855199</v>
      </c>
      <c r="E256" s="1">
        <v>46.326094648179598</v>
      </c>
      <c r="F256">
        <f t="shared" si="12"/>
        <v>209.74899498306326</v>
      </c>
      <c r="G256" s="1">
        <f t="shared" si="13"/>
        <v>-0.15361812394925778</v>
      </c>
      <c r="H256" s="1">
        <f t="shared" si="14"/>
        <v>7.3292706285462078E-4</v>
      </c>
      <c r="J256" s="2">
        <v>95</v>
      </c>
      <c r="K256" s="2">
        <v>210.54485108874982</v>
      </c>
      <c r="L256" s="2">
        <v>0.36384411975816988</v>
      </c>
      <c r="M256">
        <f t="shared" si="17"/>
        <v>0.13238254348259745</v>
      </c>
      <c r="Q256" s="1">
        <v>210.90869520850799</v>
      </c>
      <c r="R256">
        <f t="shared" si="16"/>
        <v>1.7251262182361295E-3</v>
      </c>
      <c r="V256" s="2">
        <v>116</v>
      </c>
      <c r="W256" s="2">
        <v>209.38859193959664</v>
      </c>
      <c r="X256" s="2">
        <v>-5.7650886108632449E-2</v>
      </c>
      <c r="Y256">
        <f t="shared" si="15"/>
        <v>3.3236246691105099E-3</v>
      </c>
    </row>
    <row r="257" spans="1:25" x14ac:dyDescent="0.3">
      <c r="A257">
        <v>256</v>
      </c>
      <c r="B257" s="1">
        <v>211.00324761417801</v>
      </c>
      <c r="C257" s="1">
        <v>196.02409066739901</v>
      </c>
      <c r="D257" s="1">
        <v>33.520560388916202</v>
      </c>
      <c r="E257" s="1">
        <v>45.380228583988597</v>
      </c>
      <c r="F257">
        <f t="shared" si="12"/>
        <v>210.06514423294539</v>
      </c>
      <c r="G257" s="1">
        <f t="shared" si="13"/>
        <v>0.93810338123262227</v>
      </c>
      <c r="H257" s="1">
        <f t="shared" si="14"/>
        <v>4.4459191592536793E-3</v>
      </c>
      <c r="J257" s="2">
        <v>96</v>
      </c>
      <c r="K257" s="2">
        <v>208.54261492754028</v>
      </c>
      <c r="L257" s="2">
        <v>5.1918197480716799E-2</v>
      </c>
      <c r="M257">
        <f t="shared" si="17"/>
        <v>2.695499229646708E-3</v>
      </c>
      <c r="Q257" s="1">
        <v>208.594533125021</v>
      </c>
      <c r="R257">
        <f t="shared" si="16"/>
        <v>2.4889529319351651E-4</v>
      </c>
      <c r="V257" s="2">
        <v>117</v>
      </c>
      <c r="W257" s="2">
        <v>209.75698129040131</v>
      </c>
      <c r="X257" s="2">
        <v>-0.20667609237432316</v>
      </c>
      <c r="Y257">
        <f t="shared" si="15"/>
        <v>4.2715007159119758E-2</v>
      </c>
    </row>
    <row r="258" spans="1:25" x14ac:dyDescent="0.3">
      <c r="A258">
        <v>257</v>
      </c>
      <c r="B258" s="1">
        <v>210.290745458521</v>
      </c>
      <c r="C258" s="1">
        <v>196.19247466584599</v>
      </c>
      <c r="D258" s="1">
        <v>34.539259415422599</v>
      </c>
      <c r="E258" s="1">
        <v>45.779556593898398</v>
      </c>
      <c r="F258">
        <f t="shared" si="12"/>
        <v>210.20441195492018</v>
      </c>
      <c r="G258" s="1">
        <f t="shared" si="13"/>
        <v>8.6333503600826589E-2</v>
      </c>
      <c r="H258" s="1">
        <f t="shared" si="14"/>
        <v>4.1054352350401231E-4</v>
      </c>
      <c r="J258" s="2">
        <v>97</v>
      </c>
      <c r="K258" s="2">
        <v>211.36785849290376</v>
      </c>
      <c r="L258" s="2">
        <v>-0.2435656519337499</v>
      </c>
      <c r="M258">
        <f t="shared" si="17"/>
        <v>5.9324226801912606E-2</v>
      </c>
      <c r="Q258" s="1">
        <v>211.12429284097001</v>
      </c>
      <c r="R258">
        <f t="shared" si="16"/>
        <v>1.1536600012070446E-3</v>
      </c>
      <c r="V258" s="2">
        <v>118</v>
      </c>
      <c r="W258" s="2">
        <v>210.66842358804718</v>
      </c>
      <c r="X258" s="2">
        <v>-0.31226085450717278</v>
      </c>
      <c r="Y258">
        <f t="shared" si="15"/>
        <v>9.7506841257549728E-2</v>
      </c>
    </row>
    <row r="259" spans="1:25" x14ac:dyDescent="0.3">
      <c r="A259">
        <v>258</v>
      </c>
      <c r="B259" s="1">
        <v>210.305576009524</v>
      </c>
      <c r="C259" s="1">
        <v>196.55147505263599</v>
      </c>
      <c r="D259" s="1">
        <v>34.411295779492697</v>
      </c>
      <c r="E259" s="1">
        <v>46.368573690292301</v>
      </c>
      <c r="F259">
        <f t="shared" ref="F259:F301" si="18">$K$83 + $K$84 *C259</f>
        <v>210.50133545428739</v>
      </c>
      <c r="G259" s="1">
        <f t="shared" ref="G259:G301" si="19">B259-F259</f>
        <v>-0.19575944476338236</v>
      </c>
      <c r="H259" s="1">
        <f t="shared" ref="H259:H301" si="20">ABS(G259/B259)</f>
        <v>9.3083335438769871E-4</v>
      </c>
      <c r="J259" s="2">
        <v>98</v>
      </c>
      <c r="K259" s="2">
        <v>209.89982811238968</v>
      </c>
      <c r="L259" s="2">
        <v>-0.13866407196067598</v>
      </c>
      <c r="M259">
        <f t="shared" si="17"/>
        <v>1.9227724852715528E-2</v>
      </c>
      <c r="Q259" s="1">
        <v>209.76116404042901</v>
      </c>
      <c r="R259">
        <f t="shared" si="16"/>
        <v>6.6105693394202423E-4</v>
      </c>
      <c r="V259" s="2">
        <v>119</v>
      </c>
      <c r="W259" s="2">
        <v>209.64972899175731</v>
      </c>
      <c r="X259" s="2">
        <v>0.91760285101469208</v>
      </c>
      <c r="Y259">
        <f t="shared" si="15"/>
        <v>0.84199499219029117</v>
      </c>
    </row>
    <row r="260" spans="1:25" x14ac:dyDescent="0.3">
      <c r="A260">
        <v>259</v>
      </c>
      <c r="B260" s="1">
        <v>214.37571022934</v>
      </c>
      <c r="C260" s="1">
        <v>198.929260291482</v>
      </c>
      <c r="D260" s="1">
        <v>34.484439413026898</v>
      </c>
      <c r="E260" s="1">
        <v>42.773997075978102</v>
      </c>
      <c r="F260">
        <f t="shared" si="18"/>
        <v>212.46796373615283</v>
      </c>
      <c r="G260" s="1">
        <f t="shared" si="19"/>
        <v>1.9077464931871759</v>
      </c>
      <c r="H260" s="1">
        <f t="shared" si="20"/>
        <v>8.89907952326437E-3</v>
      </c>
      <c r="J260" s="2">
        <v>99</v>
      </c>
      <c r="K260" s="2">
        <v>208.27414877710319</v>
      </c>
      <c r="L260" s="2">
        <v>0.13755609632181631</v>
      </c>
      <c r="M260">
        <f t="shared" si="17"/>
        <v>1.8921679635296808E-2</v>
      </c>
      <c r="Q260" s="1">
        <v>208.41170487342501</v>
      </c>
      <c r="R260">
        <f t="shared" si="16"/>
        <v>6.6002097341585713E-4</v>
      </c>
      <c r="V260" s="2">
        <v>120</v>
      </c>
      <c r="W260" s="2">
        <v>209.02387787045674</v>
      </c>
      <c r="X260" s="2">
        <v>0.6035961223212496</v>
      </c>
      <c r="Y260">
        <f t="shared" si="15"/>
        <v>0.36432827888124891</v>
      </c>
    </row>
    <row r="261" spans="1:25" x14ac:dyDescent="0.3">
      <c r="A261">
        <v>260</v>
      </c>
      <c r="B261" s="1">
        <v>207.97819009331801</v>
      </c>
      <c r="C261" s="1">
        <v>194.12495138768301</v>
      </c>
      <c r="D261" s="1">
        <v>33.583026115169403</v>
      </c>
      <c r="E261" s="1">
        <v>46.568131133867404</v>
      </c>
      <c r="F261">
        <f t="shared" si="18"/>
        <v>208.49439639681881</v>
      </c>
      <c r="G261" s="1">
        <f t="shared" si="19"/>
        <v>-0.51620630350080887</v>
      </c>
      <c r="H261" s="1">
        <f t="shared" si="20"/>
        <v>2.4820213276651347E-3</v>
      </c>
      <c r="J261" s="2">
        <v>100</v>
      </c>
      <c r="K261" s="2">
        <v>209.99468058967142</v>
      </c>
      <c r="L261" s="2">
        <v>-0.24769272651141705</v>
      </c>
      <c r="M261">
        <f t="shared" si="17"/>
        <v>6.1351686766659641E-2</v>
      </c>
      <c r="Q261" s="1">
        <v>209.74698786316</v>
      </c>
      <c r="R261">
        <f t="shared" si="16"/>
        <v>1.1809119598561913E-3</v>
      </c>
      <c r="V261" s="2">
        <v>121</v>
      </c>
      <c r="W261" s="2">
        <v>210.07616154203342</v>
      </c>
      <c r="X261" s="2">
        <v>0.31335873209059173</v>
      </c>
      <c r="Y261">
        <f t="shared" si="15"/>
        <v>9.8193694977423238E-2</v>
      </c>
    </row>
    <row r="262" spans="1:25" x14ac:dyDescent="0.3">
      <c r="A262">
        <v>261</v>
      </c>
      <c r="B262" s="1">
        <v>210.23080409060901</v>
      </c>
      <c r="C262" s="1">
        <v>196.58007312641899</v>
      </c>
      <c r="D262" s="1">
        <v>34.793462523248202</v>
      </c>
      <c r="E262" s="1">
        <v>46.785587029339602</v>
      </c>
      <c r="F262">
        <f t="shared" si="18"/>
        <v>210.52498846541292</v>
      </c>
      <c r="G262" s="1">
        <f t="shared" si="19"/>
        <v>-0.2941843748039048</v>
      </c>
      <c r="H262" s="1">
        <f t="shared" si="20"/>
        <v>1.3993400066962213E-3</v>
      </c>
      <c r="J262" s="2">
        <v>101</v>
      </c>
      <c r="K262" s="2">
        <v>209.43232318665383</v>
      </c>
      <c r="L262" s="2">
        <v>0.59664903791016854</v>
      </c>
      <c r="M262">
        <f t="shared" si="17"/>
        <v>0.35599007443912972</v>
      </c>
      <c r="Q262" s="1">
        <v>210.028972224564</v>
      </c>
      <c r="R262">
        <f t="shared" si="16"/>
        <v>2.8407939704253207E-3</v>
      </c>
      <c r="V262" s="2">
        <v>122</v>
      </c>
      <c r="W262" s="2">
        <v>209.4483954387857</v>
      </c>
      <c r="X262" s="2">
        <v>-0.32315979447568566</v>
      </c>
      <c r="Y262">
        <f t="shared" si="15"/>
        <v>0.10443225276556739</v>
      </c>
    </row>
    <row r="263" spans="1:25" x14ac:dyDescent="0.3">
      <c r="A263">
        <v>262</v>
      </c>
      <c r="B263" s="1">
        <v>209.74355122609299</v>
      </c>
      <c r="C263" s="1">
        <v>195.283158806274</v>
      </c>
      <c r="D263" s="1">
        <v>33.3486206541954</v>
      </c>
      <c r="E263" s="1">
        <v>44.617468120519803</v>
      </c>
      <c r="F263">
        <f t="shared" si="18"/>
        <v>209.45233129710141</v>
      </c>
      <c r="G263" s="1">
        <f t="shared" si="19"/>
        <v>0.29121992899158045</v>
      </c>
      <c r="H263" s="1">
        <f t="shared" si="20"/>
        <v>1.3884571291427215E-3</v>
      </c>
      <c r="J263" s="2">
        <v>102</v>
      </c>
      <c r="K263" s="2">
        <v>209.74043899074957</v>
      </c>
      <c r="L263" s="2">
        <v>0.71650640415543876</v>
      </c>
      <c r="M263">
        <f t="shared" si="17"/>
        <v>0.51338142719575697</v>
      </c>
      <c r="Q263" s="1">
        <v>210.45694539490501</v>
      </c>
      <c r="R263">
        <f t="shared" si="16"/>
        <v>3.4045272433797513E-3</v>
      </c>
      <c r="V263" s="2">
        <v>123</v>
      </c>
      <c r="W263" s="2">
        <v>209.45481479871881</v>
      </c>
      <c r="X263" s="2">
        <v>-0.22018829173580912</v>
      </c>
      <c r="Y263">
        <f t="shared" si="15"/>
        <v>4.8482883817533788E-2</v>
      </c>
    </row>
    <row r="264" spans="1:25" x14ac:dyDescent="0.3">
      <c r="A264">
        <v>263</v>
      </c>
      <c r="B264" s="1">
        <v>210.75227012287399</v>
      </c>
      <c r="C264" s="1">
        <v>196.35203733396699</v>
      </c>
      <c r="D264" s="1">
        <v>32.971280876383297</v>
      </c>
      <c r="E264" s="1">
        <v>45.350609591679998</v>
      </c>
      <c r="F264">
        <f t="shared" si="18"/>
        <v>210.33638369514722</v>
      </c>
      <c r="G264" s="1">
        <f t="shared" si="19"/>
        <v>0.41588642772677531</v>
      </c>
      <c r="H264" s="1">
        <f t="shared" si="20"/>
        <v>1.9733425764965795E-3</v>
      </c>
      <c r="J264" s="2">
        <v>103</v>
      </c>
      <c r="K264" s="2">
        <v>209.33383319135953</v>
      </c>
      <c r="L264" s="2">
        <v>-0.33649702327653586</v>
      </c>
      <c r="M264">
        <f t="shared" si="17"/>
        <v>0.11323024667396951</v>
      </c>
      <c r="Q264" s="1">
        <v>208.997336168083</v>
      </c>
      <c r="R264">
        <f t="shared" si="16"/>
        <v>1.6100541253114974E-3</v>
      </c>
      <c r="V264" s="2">
        <v>124</v>
      </c>
      <c r="W264" s="2">
        <v>210.05499097957866</v>
      </c>
      <c r="X264" s="2">
        <v>-9.9364224635650089E-2</v>
      </c>
      <c r="Y264">
        <f t="shared" si="15"/>
        <v>9.8732491374439318E-3</v>
      </c>
    </row>
    <row r="265" spans="1:25" x14ac:dyDescent="0.3">
      <c r="A265">
        <v>264</v>
      </c>
      <c r="B265" s="1">
        <v>211.30543915704999</v>
      </c>
      <c r="C265" s="1">
        <v>196.28185091580701</v>
      </c>
      <c r="D265" s="1">
        <v>34.207005981210003</v>
      </c>
      <c r="E265" s="1">
        <v>45.337256405692898</v>
      </c>
      <c r="F265">
        <f t="shared" si="18"/>
        <v>210.27833362708336</v>
      </c>
      <c r="G265" s="1">
        <f t="shared" si="19"/>
        <v>1.027105529966633</v>
      </c>
      <c r="H265" s="1">
        <f t="shared" si="20"/>
        <v>4.8607623829467553E-3</v>
      </c>
      <c r="J265" s="2">
        <v>104</v>
      </c>
      <c r="K265" s="2">
        <v>210.68366635998393</v>
      </c>
      <c r="L265" s="2">
        <v>-0.32693078339892168</v>
      </c>
      <c r="M265">
        <f t="shared" si="17"/>
        <v>0.10688373713383265</v>
      </c>
      <c r="Q265" s="1">
        <v>210.35673557658501</v>
      </c>
      <c r="R265">
        <f t="shared" si="16"/>
        <v>1.554173116933046E-3</v>
      </c>
      <c r="V265" s="2">
        <v>125</v>
      </c>
      <c r="W265" s="2">
        <v>209.1558790206708</v>
      </c>
      <c r="X265" s="2">
        <v>1.1733662156871958</v>
      </c>
      <c r="Y265">
        <f t="shared" si="15"/>
        <v>1.3767882761160908</v>
      </c>
    </row>
    <row r="266" spans="1:25" x14ac:dyDescent="0.3">
      <c r="A266">
        <v>265</v>
      </c>
      <c r="B266" s="1">
        <v>210.76170059772599</v>
      </c>
      <c r="C266" s="1">
        <v>196.467115200477</v>
      </c>
      <c r="D266" s="1">
        <v>33.910299960491997</v>
      </c>
      <c r="E266" s="1">
        <v>43.923501800564502</v>
      </c>
      <c r="F266">
        <f t="shared" si="18"/>
        <v>210.4315627648117</v>
      </c>
      <c r="G266" s="1">
        <f t="shared" si="19"/>
        <v>0.33013783291428922</v>
      </c>
      <c r="H266" s="1">
        <f t="shared" si="20"/>
        <v>1.5664033454750518E-3</v>
      </c>
      <c r="J266" s="2">
        <v>105</v>
      </c>
      <c r="K266" s="2">
        <v>210.29022894666727</v>
      </c>
      <c r="L266" s="2">
        <v>-0.39021049160527355</v>
      </c>
      <c r="M266">
        <f t="shared" si="17"/>
        <v>0.15226422775882925</v>
      </c>
      <c r="Q266" s="1">
        <v>209.900018455062</v>
      </c>
      <c r="R266">
        <f t="shared" si="16"/>
        <v>1.859030287264194E-3</v>
      </c>
      <c r="V266" s="2">
        <v>126</v>
      </c>
      <c r="W266" s="2">
        <v>210.5123324819277</v>
      </c>
      <c r="X266" s="2">
        <v>1.1985019592287927E-2</v>
      </c>
      <c r="Y266">
        <f t="shared" si="15"/>
        <v>1.4364069462752545E-4</v>
      </c>
    </row>
    <row r="267" spans="1:25" x14ac:dyDescent="0.3">
      <c r="A267">
        <v>266</v>
      </c>
      <c r="B267" s="1">
        <v>210.49425685653799</v>
      </c>
      <c r="C267" s="1">
        <v>196.598010644471</v>
      </c>
      <c r="D267" s="1">
        <v>34.411406266645699</v>
      </c>
      <c r="E267" s="1">
        <v>45.545829065400703</v>
      </c>
      <c r="F267">
        <f t="shared" si="18"/>
        <v>210.53982430076559</v>
      </c>
      <c r="G267" s="1">
        <f t="shared" si="19"/>
        <v>-4.5567444227600618E-2</v>
      </c>
      <c r="H267" s="1">
        <f t="shared" si="20"/>
        <v>2.1647832538565189E-4</v>
      </c>
      <c r="J267" s="2">
        <v>106</v>
      </c>
      <c r="K267" s="2">
        <v>209.8865850018004</v>
      </c>
      <c r="L267" s="2">
        <v>0.94481434811359577</v>
      </c>
      <c r="M267">
        <f t="shared" si="17"/>
        <v>0.89267415240131898</v>
      </c>
      <c r="Q267" s="1">
        <v>210.83139934991399</v>
      </c>
      <c r="R267">
        <f t="shared" si="16"/>
        <v>4.4813739842683503E-3</v>
      </c>
      <c r="V267" s="2">
        <v>127</v>
      </c>
      <c r="W267" s="2">
        <v>209.71016402713411</v>
      </c>
      <c r="X267" s="2">
        <v>-0.3111231107691026</v>
      </c>
      <c r="Y267">
        <f t="shared" si="15"/>
        <v>9.6797590054643279E-2</v>
      </c>
    </row>
    <row r="268" spans="1:25" x14ac:dyDescent="0.3">
      <c r="A268">
        <v>267</v>
      </c>
      <c r="B268" s="1">
        <v>210.844948367299</v>
      </c>
      <c r="C268" s="1">
        <v>196.513399538876</v>
      </c>
      <c r="D268" s="1">
        <v>33.6020796737672</v>
      </c>
      <c r="E268" s="1">
        <v>45.089502597925097</v>
      </c>
      <c r="F268">
        <f t="shared" si="18"/>
        <v>210.46984380357662</v>
      </c>
      <c r="G268" s="1">
        <f t="shared" si="19"/>
        <v>0.375104563722374</v>
      </c>
      <c r="H268" s="1">
        <f t="shared" si="20"/>
        <v>1.7790540709039385E-3</v>
      </c>
      <c r="J268" s="2">
        <v>107</v>
      </c>
      <c r="K268" s="2">
        <v>209.00643423228436</v>
      </c>
      <c r="L268" s="2">
        <v>-0.58314557140735701</v>
      </c>
      <c r="M268">
        <f t="shared" si="17"/>
        <v>0.34005875745201292</v>
      </c>
      <c r="Q268" s="1">
        <v>208.42328866087701</v>
      </c>
      <c r="R268">
        <f t="shared" si="16"/>
        <v>2.7978906539383231E-3</v>
      </c>
      <c r="V268" s="2">
        <v>128</v>
      </c>
      <c r="W268" s="2">
        <v>209.82465970225658</v>
      </c>
      <c r="X268" s="2">
        <v>0.24602232947941616</v>
      </c>
      <c r="Y268">
        <f t="shared" si="15"/>
        <v>6.0526986602478398E-2</v>
      </c>
    </row>
    <row r="269" spans="1:25" x14ac:dyDescent="0.3">
      <c r="A269">
        <v>268</v>
      </c>
      <c r="B269" s="1">
        <v>211.82725786973799</v>
      </c>
      <c r="C269" s="1">
        <v>198.39243398638399</v>
      </c>
      <c r="D269" s="1">
        <v>34.5311424996314</v>
      </c>
      <c r="E269" s="1">
        <v>44.7727491023035</v>
      </c>
      <c r="F269">
        <f t="shared" si="18"/>
        <v>212.02396325334749</v>
      </c>
      <c r="G269" s="1">
        <f t="shared" si="19"/>
        <v>-0.19670538360949763</v>
      </c>
      <c r="H269" s="1">
        <f t="shared" si="20"/>
        <v>9.2861223615735289E-4</v>
      </c>
      <c r="J269" s="2">
        <v>108</v>
      </c>
      <c r="K269" s="2">
        <v>209.72048027418379</v>
      </c>
      <c r="L269" s="2">
        <v>5.4080446807205362E-2</v>
      </c>
      <c r="M269">
        <f t="shared" si="17"/>
        <v>2.9246947268669688E-3</v>
      </c>
      <c r="Q269" s="1">
        <v>209.77456072099099</v>
      </c>
      <c r="R269">
        <f t="shared" si="16"/>
        <v>2.5780269362181928E-4</v>
      </c>
      <c r="V269" s="2">
        <v>129</v>
      </c>
      <c r="W269" s="2">
        <v>209.75506927474811</v>
      </c>
      <c r="X269" s="2">
        <v>-1.0423999208261137</v>
      </c>
      <c r="Y269">
        <f t="shared" si="15"/>
        <v>1.086597594938288</v>
      </c>
    </row>
    <row r="270" spans="1:25" x14ac:dyDescent="0.3">
      <c r="A270">
        <v>269</v>
      </c>
      <c r="B270" s="1">
        <v>209.12624955179999</v>
      </c>
      <c r="C270" s="1">
        <v>195.69991590354101</v>
      </c>
      <c r="D270" s="1">
        <v>32.636516902216698</v>
      </c>
      <c r="E270" s="1">
        <v>46.742376229481998</v>
      </c>
      <c r="F270">
        <f t="shared" si="18"/>
        <v>209.79702445137099</v>
      </c>
      <c r="G270" s="1">
        <f t="shared" si="19"/>
        <v>-0.67077489957100056</v>
      </c>
      <c r="H270" s="1">
        <f t="shared" si="20"/>
        <v>3.2075117351772309E-3</v>
      </c>
      <c r="J270" s="2">
        <v>109</v>
      </c>
      <c r="K270" s="2">
        <v>209.45137242450156</v>
      </c>
      <c r="L270" s="2">
        <v>0.57603603477343768</v>
      </c>
      <c r="M270">
        <f t="shared" si="17"/>
        <v>0.33181751335750509</v>
      </c>
      <c r="Q270" s="1">
        <v>210.02740845927499</v>
      </c>
      <c r="R270">
        <f t="shared" si="16"/>
        <v>2.7426707733011566E-3</v>
      </c>
      <c r="V270" s="2">
        <v>130</v>
      </c>
      <c r="W270" s="2">
        <v>211.04190716669092</v>
      </c>
      <c r="X270" s="2">
        <v>-0.46672769216093002</v>
      </c>
      <c r="Y270">
        <f t="shared" ref="Y270:Y333" si="21">X270^2</f>
        <v>0.21783473862986785</v>
      </c>
    </row>
    <row r="271" spans="1:25" x14ac:dyDescent="0.3">
      <c r="A271">
        <v>270</v>
      </c>
      <c r="B271" s="1">
        <v>209.48412680626001</v>
      </c>
      <c r="C271" s="1">
        <v>195.477591066115</v>
      </c>
      <c r="D271" s="1">
        <v>33.659320363384502</v>
      </c>
      <c r="E271" s="1">
        <v>47.177251615200198</v>
      </c>
      <c r="F271">
        <f t="shared" si="18"/>
        <v>209.61314312100521</v>
      </c>
      <c r="G271" s="1">
        <f t="shared" si="19"/>
        <v>-0.12901631474520059</v>
      </c>
      <c r="H271" s="1">
        <f t="shared" si="20"/>
        <v>6.1587632777790585E-4</v>
      </c>
      <c r="J271" s="2">
        <v>110</v>
      </c>
      <c r="K271" s="2">
        <v>210.28306322970309</v>
      </c>
      <c r="L271" s="2">
        <v>-8.1187346891084644E-2</v>
      </c>
      <c r="M271">
        <f t="shared" si="17"/>
        <v>6.5913852952133112E-3</v>
      </c>
      <c r="Q271" s="1">
        <v>210.201875882812</v>
      </c>
      <c r="R271">
        <f t="shared" si="16"/>
        <v>3.8623512064348448E-4</v>
      </c>
      <c r="V271" s="2">
        <v>131</v>
      </c>
      <c r="W271" s="2">
        <v>208.79688472274813</v>
      </c>
      <c r="X271" s="2">
        <v>-0.81694071782413857</v>
      </c>
      <c r="Y271">
        <f t="shared" si="21"/>
        <v>0.66739213643901885</v>
      </c>
    </row>
    <row r="272" spans="1:25" x14ac:dyDescent="0.3">
      <c r="A272">
        <v>271</v>
      </c>
      <c r="B272" s="1">
        <v>208.197214517384</v>
      </c>
      <c r="C272" s="1">
        <v>193.42886972917901</v>
      </c>
      <c r="D272" s="1">
        <v>32.053160819625901</v>
      </c>
      <c r="E272" s="1">
        <v>47.580290215507397</v>
      </c>
      <c r="F272">
        <f t="shared" si="18"/>
        <v>207.91867834889024</v>
      </c>
      <c r="G272" s="1">
        <f t="shared" si="19"/>
        <v>0.2785361684937584</v>
      </c>
      <c r="H272" s="1">
        <f t="shared" si="20"/>
        <v>1.3378477187575497E-3</v>
      </c>
      <c r="J272" s="2">
        <v>111</v>
      </c>
      <c r="K272" s="2">
        <v>209.59880949340564</v>
      </c>
      <c r="L272" s="2">
        <v>-0.10135433250565029</v>
      </c>
      <c r="M272">
        <f t="shared" si="17"/>
        <v>1.0272700717665919E-2</v>
      </c>
      <c r="Q272" s="1">
        <v>209.49745516089999</v>
      </c>
      <c r="R272">
        <f t="shared" si="16"/>
        <v>4.8379744005867418E-4</v>
      </c>
      <c r="V272" s="2">
        <v>132</v>
      </c>
      <c r="W272" s="2">
        <v>210.53234421059946</v>
      </c>
      <c r="X272" s="2">
        <v>0.13044675213254209</v>
      </c>
      <c r="Y272">
        <f t="shared" si="21"/>
        <v>1.7016355141928875E-2</v>
      </c>
    </row>
    <row r="273" spans="1:25" x14ac:dyDescent="0.3">
      <c r="A273">
        <v>272</v>
      </c>
      <c r="B273" s="1">
        <v>208.922893907054</v>
      </c>
      <c r="C273" s="1">
        <v>194.968560258515</v>
      </c>
      <c r="D273" s="1">
        <v>34.376603297851297</v>
      </c>
      <c r="E273" s="1">
        <v>47.307583130695498</v>
      </c>
      <c r="F273">
        <f t="shared" si="18"/>
        <v>209.19213185126884</v>
      </c>
      <c r="G273" s="1">
        <f t="shared" si="19"/>
        <v>-0.26923794421483649</v>
      </c>
      <c r="H273" s="1">
        <f t="shared" si="20"/>
        <v>1.288695265415075E-3</v>
      </c>
      <c r="J273" s="2">
        <v>112</v>
      </c>
      <c r="K273" s="2">
        <v>211.01019105564646</v>
      </c>
      <c r="L273" s="2">
        <v>-4.4930763943455077E-2</v>
      </c>
      <c r="M273">
        <f t="shared" si="17"/>
        <v>2.0187735485424829E-3</v>
      </c>
      <c r="Q273" s="1">
        <v>210.965260291703</v>
      </c>
      <c r="R273">
        <f t="shared" si="16"/>
        <v>2.1297707443078081E-4</v>
      </c>
      <c r="V273" s="2">
        <v>133</v>
      </c>
      <c r="W273" s="2">
        <v>210.00770301551469</v>
      </c>
      <c r="X273" s="2">
        <v>-0.11546975261268244</v>
      </c>
      <c r="Y273">
        <f t="shared" si="21"/>
        <v>1.3333263768434083E-2</v>
      </c>
    </row>
    <row r="274" spans="1:25" x14ac:dyDescent="0.3">
      <c r="A274">
        <v>273</v>
      </c>
      <c r="B274" s="1">
        <v>209.48335325998499</v>
      </c>
      <c r="C274" s="1">
        <v>194.38962053376801</v>
      </c>
      <c r="D274" s="1">
        <v>32.047610057901402</v>
      </c>
      <c r="E274" s="1">
        <v>46.039409281909101</v>
      </c>
      <c r="F274">
        <f t="shared" si="18"/>
        <v>208.71330003013455</v>
      </c>
      <c r="G274" s="1">
        <f t="shared" si="19"/>
        <v>0.770053229850447</v>
      </c>
      <c r="H274" s="1">
        <f t="shared" si="20"/>
        <v>3.6759638313348534E-3</v>
      </c>
      <c r="J274" s="2">
        <v>113</v>
      </c>
      <c r="K274" s="2">
        <v>209.23021529921445</v>
      </c>
      <c r="L274" s="2">
        <v>4.2078504325559152E-2</v>
      </c>
      <c r="M274">
        <f t="shared" si="17"/>
        <v>1.7706005262761002E-3</v>
      </c>
      <c r="Q274" s="1">
        <v>209.27229380354001</v>
      </c>
      <c r="R274">
        <f t="shared" si="16"/>
        <v>2.0107059353524111E-4</v>
      </c>
      <c r="V274" s="2">
        <v>134</v>
      </c>
      <c r="W274" s="2">
        <v>210.40849257697886</v>
      </c>
      <c r="X274" s="2">
        <v>-0.16793025603186607</v>
      </c>
      <c r="Y274">
        <f t="shared" si="21"/>
        <v>2.8200570890928089E-2</v>
      </c>
    </row>
    <row r="275" spans="1:25" x14ac:dyDescent="0.3">
      <c r="A275">
        <v>274</v>
      </c>
      <c r="B275" s="1">
        <v>209.80137944924601</v>
      </c>
      <c r="C275" s="1">
        <v>195.65154883808299</v>
      </c>
      <c r="D275" s="1">
        <v>34.812809019906098</v>
      </c>
      <c r="E275" s="1">
        <v>47.354407723211999</v>
      </c>
      <c r="F275">
        <f t="shared" si="18"/>
        <v>209.75702082224308</v>
      </c>
      <c r="G275" s="1">
        <f t="shared" si="19"/>
        <v>4.4358627002935691E-2</v>
      </c>
      <c r="H275" s="1">
        <f t="shared" si="20"/>
        <v>2.1143153166762989E-4</v>
      </c>
      <c r="J275" s="2">
        <v>114</v>
      </c>
      <c r="K275" s="2">
        <v>210.01953101783201</v>
      </c>
      <c r="L275" s="2">
        <v>9.4024712980001368E-2</v>
      </c>
      <c r="M275">
        <f t="shared" si="17"/>
        <v>8.8406466509716383E-3</v>
      </c>
      <c r="Q275" s="1">
        <v>210.11355573081201</v>
      </c>
      <c r="R275">
        <f t="shared" si="16"/>
        <v>4.4749474946043739E-4</v>
      </c>
      <c r="V275" s="2">
        <v>135</v>
      </c>
      <c r="W275" s="2">
        <v>210.94621160576418</v>
      </c>
      <c r="X275" s="2">
        <v>-0.85288554949917739</v>
      </c>
      <c r="Y275">
        <f t="shared" si="21"/>
        <v>0.72741376054451379</v>
      </c>
    </row>
    <row r="276" spans="1:25" x14ac:dyDescent="0.3">
      <c r="A276">
        <v>275</v>
      </c>
      <c r="B276" s="1">
        <v>209.20151447610999</v>
      </c>
      <c r="C276" s="1">
        <v>195.20559098203299</v>
      </c>
      <c r="D276" s="1">
        <v>33.747760823731902</v>
      </c>
      <c r="E276" s="1">
        <v>47.812392377170298</v>
      </c>
      <c r="F276">
        <f t="shared" si="18"/>
        <v>209.38817618568808</v>
      </c>
      <c r="G276" s="1">
        <f t="shared" si="19"/>
        <v>-0.18666170957808959</v>
      </c>
      <c r="H276" s="1">
        <f t="shared" si="20"/>
        <v>8.9225792674366914E-4</v>
      </c>
      <c r="J276" s="2">
        <v>115</v>
      </c>
      <c r="K276" s="2">
        <v>209.64942512803137</v>
      </c>
      <c r="L276" s="2">
        <v>-0.23778261443536053</v>
      </c>
      <c r="M276">
        <f t="shared" si="17"/>
        <v>5.6540571727715323E-2</v>
      </c>
      <c r="Q276" s="1">
        <v>209.41164251359601</v>
      </c>
      <c r="R276">
        <f t="shared" si="16"/>
        <v>1.1354794393531513E-3</v>
      </c>
      <c r="V276" s="2">
        <v>136</v>
      </c>
      <c r="W276" s="2">
        <v>211.564165953924</v>
      </c>
      <c r="X276" s="2">
        <v>-0.25280635699701293</v>
      </c>
      <c r="Y276">
        <f t="shared" si="21"/>
        <v>6.391105413810115E-2</v>
      </c>
    </row>
    <row r="277" spans="1:25" x14ac:dyDescent="0.3">
      <c r="A277">
        <v>276</v>
      </c>
      <c r="B277" s="1">
        <v>209.973250843904</v>
      </c>
      <c r="C277" s="1">
        <v>196.305676121343</v>
      </c>
      <c r="D277" s="1">
        <v>34.5969416763675</v>
      </c>
      <c r="E277" s="1">
        <v>46.978486017062799</v>
      </c>
      <c r="F277">
        <f t="shared" si="18"/>
        <v>210.29803907493579</v>
      </c>
      <c r="G277" s="1">
        <f t="shared" si="19"/>
        <v>-0.32478823103178911</v>
      </c>
      <c r="H277" s="1">
        <f t="shared" si="20"/>
        <v>1.5468076515767221E-3</v>
      </c>
      <c r="J277" s="2">
        <v>116</v>
      </c>
      <c r="K277" s="2">
        <v>209.46624569423221</v>
      </c>
      <c r="L277" s="2">
        <v>-0.13530464074420934</v>
      </c>
      <c r="M277">
        <f t="shared" si="17"/>
        <v>1.8307345806919555E-2</v>
      </c>
      <c r="Q277" s="1">
        <v>209.330941053488</v>
      </c>
      <c r="R277">
        <f t="shared" si="16"/>
        <v>6.4636713551885505E-4</v>
      </c>
      <c r="V277" s="2">
        <v>137</v>
      </c>
      <c r="W277" s="2">
        <v>210.48889626580362</v>
      </c>
      <c r="X277" s="2">
        <v>0.4950732680313763</v>
      </c>
      <c r="Y277">
        <f t="shared" si="21"/>
        <v>0.24509754071926695</v>
      </c>
    </row>
    <row r="278" spans="1:25" x14ac:dyDescent="0.3">
      <c r="A278">
        <v>277</v>
      </c>
      <c r="B278" s="1">
        <v>210.60629299061</v>
      </c>
      <c r="C278" s="1">
        <v>195.67432060790901</v>
      </c>
      <c r="D278" s="1">
        <v>33.281759897290598</v>
      </c>
      <c r="E278" s="1">
        <v>46.512565446158398</v>
      </c>
      <c r="F278">
        <f t="shared" si="18"/>
        <v>209.77585499020594</v>
      </c>
      <c r="G278" s="1">
        <f t="shared" si="19"/>
        <v>0.83043800040405813</v>
      </c>
      <c r="H278" s="1">
        <f t="shared" si="20"/>
        <v>3.9430825575619607E-3</v>
      </c>
      <c r="J278" s="2">
        <v>117</v>
      </c>
      <c r="K278" s="2">
        <v>210.12515914915929</v>
      </c>
      <c r="L278" s="2">
        <v>-0.57485395113229742</v>
      </c>
      <c r="M278">
        <f t="shared" si="17"/>
        <v>0.3304570651324138</v>
      </c>
      <c r="Q278" s="1">
        <v>209.55030519802699</v>
      </c>
      <c r="R278">
        <f t="shared" si="16"/>
        <v>2.7432742251988374E-3</v>
      </c>
      <c r="V278" s="2">
        <v>138</v>
      </c>
      <c r="W278" s="2">
        <v>210.22004892518936</v>
      </c>
      <c r="X278" s="2">
        <v>-0.36675800440434614</v>
      </c>
      <c r="Y278">
        <f t="shared" si="21"/>
        <v>0.13451143379465838</v>
      </c>
    </row>
    <row r="279" spans="1:25" x14ac:dyDescent="0.3">
      <c r="A279">
        <v>278</v>
      </c>
      <c r="B279" s="1">
        <v>211.13401480295201</v>
      </c>
      <c r="C279" s="1">
        <v>198.23519117813299</v>
      </c>
      <c r="D279" s="1">
        <v>36.244932101178001</v>
      </c>
      <c r="E279" s="1">
        <v>44.708876803477899</v>
      </c>
      <c r="F279">
        <f t="shared" si="18"/>
        <v>211.89391023225275</v>
      </c>
      <c r="G279" s="1">
        <f t="shared" si="19"/>
        <v>-0.75989542930074094</v>
      </c>
      <c r="H279" s="1">
        <f t="shared" si="20"/>
        <v>3.5991141929922524E-3</v>
      </c>
      <c r="J279" s="2">
        <v>118</v>
      </c>
      <c r="K279" s="2">
        <v>210.44404966372045</v>
      </c>
      <c r="L279" s="2">
        <v>-8.7886930180445688E-2</v>
      </c>
      <c r="M279">
        <f t="shared" si="17"/>
        <v>7.7241124965425354E-3</v>
      </c>
      <c r="Q279" s="1">
        <v>210.35616273354</v>
      </c>
      <c r="R279">
        <f t="shared" si="16"/>
        <v>4.1780059608604307E-4</v>
      </c>
      <c r="V279" s="2">
        <v>139</v>
      </c>
      <c r="W279" s="2">
        <v>209.2565726160224</v>
      </c>
      <c r="X279" s="2">
        <v>-1.5323780393053994</v>
      </c>
      <c r="Y279">
        <f t="shared" si="21"/>
        <v>2.34818245534546</v>
      </c>
    </row>
    <row r="280" spans="1:25" x14ac:dyDescent="0.3">
      <c r="A280">
        <v>279</v>
      </c>
      <c r="B280" s="1">
        <v>211.25180370215699</v>
      </c>
      <c r="C280" s="1">
        <v>196.69943575881399</v>
      </c>
      <c r="D280" s="1">
        <v>33.360665088108497</v>
      </c>
      <c r="E280" s="1">
        <v>45.192353532914296</v>
      </c>
      <c r="F280">
        <f t="shared" si="18"/>
        <v>210.62371139666462</v>
      </c>
      <c r="G280" s="1">
        <f t="shared" si="19"/>
        <v>0.62809230549237327</v>
      </c>
      <c r="H280" s="1">
        <f t="shared" si="20"/>
        <v>2.9731926283475332E-3</v>
      </c>
      <c r="J280" s="2">
        <v>119</v>
      </c>
      <c r="K280" s="2">
        <v>209.91600938752075</v>
      </c>
      <c r="L280" s="2">
        <v>0.65132245525126109</v>
      </c>
      <c r="M280">
        <f t="shared" si="17"/>
        <v>0.42422094071453098</v>
      </c>
      <c r="Q280" s="1">
        <v>210.56733184277201</v>
      </c>
      <c r="R280">
        <f t="shared" si="16"/>
        <v>3.0931790299627078E-3</v>
      </c>
      <c r="V280" s="2">
        <v>140</v>
      </c>
      <c r="W280" s="2">
        <v>211.65345266134008</v>
      </c>
      <c r="X280" s="2">
        <v>-0.14534992987907458</v>
      </c>
      <c r="Y280">
        <f t="shared" si="21"/>
        <v>2.1126602115851899E-2</v>
      </c>
    </row>
    <row r="281" spans="1:25" x14ac:dyDescent="0.3">
      <c r="A281">
        <v>280</v>
      </c>
      <c r="B281" s="1">
        <v>210.87930946130399</v>
      </c>
      <c r="C281" s="1">
        <v>197.131496258607</v>
      </c>
      <c r="D281" s="1">
        <v>35.620463006682002</v>
      </c>
      <c r="E281" s="1">
        <v>44.837007837636897</v>
      </c>
      <c r="F281">
        <f t="shared" si="18"/>
        <v>210.98106175130903</v>
      </c>
      <c r="G281" s="1">
        <f t="shared" si="19"/>
        <v>-0.10175229000503805</v>
      </c>
      <c r="H281" s="1">
        <f t="shared" si="20"/>
        <v>4.8251433611465534E-4</v>
      </c>
      <c r="J281" s="2">
        <v>120</v>
      </c>
      <c r="K281" s="2">
        <v>209.71475514172388</v>
      </c>
      <c r="L281" s="2">
        <v>-8.7281148945891118E-2</v>
      </c>
      <c r="M281">
        <f t="shared" si="17"/>
        <v>7.6179989613148306E-3</v>
      </c>
      <c r="Q281" s="1">
        <v>209.62747399277799</v>
      </c>
      <c r="R281">
        <f t="shared" si="16"/>
        <v>4.1636311922023205E-4</v>
      </c>
      <c r="V281" s="2">
        <v>141</v>
      </c>
      <c r="W281" s="2">
        <v>210.71566152454196</v>
      </c>
      <c r="X281" s="2">
        <v>-0.49781615134796198</v>
      </c>
      <c r="Y281">
        <f t="shared" si="21"/>
        <v>0.24782092054289698</v>
      </c>
    </row>
    <row r="282" spans="1:25" x14ac:dyDescent="0.3">
      <c r="A282">
        <v>281</v>
      </c>
      <c r="B282" s="1">
        <v>211.120650970708</v>
      </c>
      <c r="C282" s="1">
        <v>197.13322577467301</v>
      </c>
      <c r="D282" s="1">
        <v>34.490149214923498</v>
      </c>
      <c r="E282" s="1">
        <v>45.998003623260601</v>
      </c>
      <c r="F282">
        <f t="shared" si="18"/>
        <v>210.98249220648799</v>
      </c>
      <c r="G282" s="1">
        <f t="shared" si="19"/>
        <v>0.13815876422000883</v>
      </c>
      <c r="H282" s="1">
        <f t="shared" si="20"/>
        <v>6.5440667971025592E-4</v>
      </c>
      <c r="J282" s="2">
        <v>121</v>
      </c>
      <c r="K282" s="2">
        <v>210.37061817814168</v>
      </c>
      <c r="L282" s="2">
        <v>1.8902095982326728E-2</v>
      </c>
      <c r="M282">
        <f t="shared" si="17"/>
        <v>3.5728923252509223E-4</v>
      </c>
      <c r="Q282" s="1">
        <v>210.38952027412401</v>
      </c>
      <c r="R282">
        <f t="shared" si="16"/>
        <v>8.9843334200764908E-5</v>
      </c>
      <c r="V282" s="2">
        <v>142</v>
      </c>
      <c r="W282" s="2">
        <v>210.38837895886084</v>
      </c>
      <c r="X282" s="2">
        <v>-0.24945897376383641</v>
      </c>
      <c r="Y282">
        <f t="shared" si="21"/>
        <v>6.2229779591306426E-2</v>
      </c>
    </row>
    <row r="283" spans="1:25" x14ac:dyDescent="0.3">
      <c r="A283">
        <v>282</v>
      </c>
      <c r="B283" s="1">
        <v>208.73442614927299</v>
      </c>
      <c r="C283" s="1">
        <v>194.756318229117</v>
      </c>
      <c r="D283" s="1">
        <v>32.452807947123198</v>
      </c>
      <c r="E283" s="1">
        <v>45.403477539172798</v>
      </c>
      <c r="F283">
        <f t="shared" si="18"/>
        <v>209.01658985075696</v>
      </c>
      <c r="G283" s="1">
        <f t="shared" si="19"/>
        <v>-0.28216370148396663</v>
      </c>
      <c r="H283" s="1">
        <f t="shared" si="20"/>
        <v>1.3517832524769149E-3</v>
      </c>
      <c r="J283" s="2">
        <v>122</v>
      </c>
      <c r="K283" s="2">
        <v>209.38350064506909</v>
      </c>
      <c r="L283" s="2">
        <v>-0.25826500075908143</v>
      </c>
      <c r="M283">
        <f t="shared" si="17"/>
        <v>6.6700810617088338E-2</v>
      </c>
      <c r="Q283" s="1">
        <v>209.12523564431001</v>
      </c>
      <c r="R283">
        <f t="shared" si="16"/>
        <v>1.2349776915414963E-3</v>
      </c>
      <c r="V283" s="2">
        <v>143</v>
      </c>
      <c r="W283" s="2">
        <v>210.83220855633289</v>
      </c>
      <c r="X283" s="2">
        <v>0.38207507515610928</v>
      </c>
      <c r="Y283">
        <f t="shared" si="21"/>
        <v>0.14598136305554654</v>
      </c>
    </row>
    <row r="284" spans="1:25" x14ac:dyDescent="0.3">
      <c r="A284">
        <v>283</v>
      </c>
      <c r="B284" s="1">
        <v>210.363729174089</v>
      </c>
      <c r="C284" s="1">
        <v>196.815682924931</v>
      </c>
      <c r="D284" s="1">
        <v>34.614257001252</v>
      </c>
      <c r="E284" s="1">
        <v>45.873857136751198</v>
      </c>
      <c r="F284">
        <f t="shared" si="18"/>
        <v>210.71985757540168</v>
      </c>
      <c r="G284" s="1">
        <f t="shared" si="19"/>
        <v>-0.35612840131267376</v>
      </c>
      <c r="H284" s="1">
        <f t="shared" si="20"/>
        <v>1.6929173232993768E-3</v>
      </c>
      <c r="J284" s="2">
        <v>123</v>
      </c>
      <c r="K284" s="2">
        <v>209.46658612912498</v>
      </c>
      <c r="L284" s="2">
        <v>-0.23195962214197152</v>
      </c>
      <c r="M284">
        <f t="shared" si="17"/>
        <v>5.3805266304246202E-2</v>
      </c>
      <c r="Q284" s="1">
        <v>209.23462650698301</v>
      </c>
      <c r="R284">
        <f t="shared" si="16"/>
        <v>1.1086101092078566E-3</v>
      </c>
      <c r="V284" s="2">
        <v>144</v>
      </c>
      <c r="W284" s="2">
        <v>209.91276723783534</v>
      </c>
      <c r="X284" s="2">
        <v>-0.67258500234933649</v>
      </c>
      <c r="Y284">
        <f t="shared" si="21"/>
        <v>0.45237058538525698</v>
      </c>
    </row>
    <row r="285" spans="1:25" x14ac:dyDescent="0.3">
      <c r="A285">
        <v>284</v>
      </c>
      <c r="B285" s="1">
        <v>210.98703127671499</v>
      </c>
      <c r="C285" s="1">
        <v>196.50803595767599</v>
      </c>
      <c r="D285" s="1">
        <v>35.043171286484302</v>
      </c>
      <c r="E285" s="1">
        <v>46.021650879521097</v>
      </c>
      <c r="F285">
        <f t="shared" si="18"/>
        <v>210.46540767103289</v>
      </c>
      <c r="G285" s="1">
        <f t="shared" si="19"/>
        <v>0.52162360568209465</v>
      </c>
      <c r="H285" s="1">
        <f t="shared" si="20"/>
        <v>2.4723017453995629E-3</v>
      </c>
      <c r="J285" s="2">
        <v>124</v>
      </c>
      <c r="K285" s="2">
        <v>210.0892259516724</v>
      </c>
      <c r="L285" s="2">
        <v>-0.13359919672939213</v>
      </c>
      <c r="M285">
        <f t="shared" si="17"/>
        <v>1.7848745366738823E-2</v>
      </c>
      <c r="Q285" s="1">
        <v>209.95562675494301</v>
      </c>
      <c r="R285">
        <f t="shared" si="16"/>
        <v>6.3632110648469099E-4</v>
      </c>
      <c r="V285" s="2">
        <v>145</v>
      </c>
      <c r="W285" s="2">
        <v>208.93909618332441</v>
      </c>
      <c r="X285" s="2">
        <v>0.66158785341858106</v>
      </c>
      <c r="Y285">
        <f t="shared" si="21"/>
        <v>0.4376984877910059</v>
      </c>
    </row>
    <row r="286" spans="1:25" x14ac:dyDescent="0.3">
      <c r="A286">
        <v>285</v>
      </c>
      <c r="B286" s="1">
        <v>209.37639473936699</v>
      </c>
      <c r="C286" s="1">
        <v>195.72737425039</v>
      </c>
      <c r="D286" s="1">
        <v>32.7245495794375</v>
      </c>
      <c r="E286" s="1">
        <v>46.201678731832203</v>
      </c>
      <c r="F286">
        <f t="shared" si="18"/>
        <v>209.81973481251055</v>
      </c>
      <c r="G286" s="1">
        <f t="shared" si="19"/>
        <v>-0.44334007314355972</v>
      </c>
      <c r="H286" s="1">
        <f t="shared" si="20"/>
        <v>2.1174310203183706E-3</v>
      </c>
      <c r="J286" s="2">
        <v>125</v>
      </c>
      <c r="K286" s="2">
        <v>209.36315912089367</v>
      </c>
      <c r="L286" s="2">
        <v>0.96608611546432144</v>
      </c>
      <c r="M286">
        <f t="shared" si="17"/>
        <v>0.93332238249294219</v>
      </c>
      <c r="Q286" s="1">
        <v>210.32924523635799</v>
      </c>
      <c r="R286">
        <f t="shared" si="16"/>
        <v>4.5932086827900698E-3</v>
      </c>
      <c r="V286" s="2">
        <v>146</v>
      </c>
      <c r="W286" s="2">
        <v>210.36690477266376</v>
      </c>
      <c r="X286" s="2">
        <v>0.22183974548124752</v>
      </c>
      <c r="Y286">
        <f t="shared" si="21"/>
        <v>4.9212872675184677E-2</v>
      </c>
    </row>
    <row r="287" spans="1:25" x14ac:dyDescent="0.3">
      <c r="A287">
        <v>286</v>
      </c>
      <c r="B287" s="1">
        <v>210.492884203541</v>
      </c>
      <c r="C287" s="1">
        <v>196.445377748921</v>
      </c>
      <c r="D287" s="1">
        <v>34.338171249991298</v>
      </c>
      <c r="E287" s="1">
        <v>45.1094445014445</v>
      </c>
      <c r="F287">
        <f t="shared" si="18"/>
        <v>210.41358406500851</v>
      </c>
      <c r="G287" s="1">
        <f t="shared" si="19"/>
        <v>7.9300138532488518E-2</v>
      </c>
      <c r="H287" s="1">
        <f t="shared" si="20"/>
        <v>3.7673548363662213E-4</v>
      </c>
      <c r="J287" s="2">
        <v>126</v>
      </c>
      <c r="K287" s="2">
        <v>210.77869232415924</v>
      </c>
      <c r="L287" s="2">
        <v>-0.25437482263924949</v>
      </c>
      <c r="M287">
        <f t="shared" si="17"/>
        <v>6.470655039274964E-2</v>
      </c>
      <c r="Q287" s="1">
        <v>210.52431750151999</v>
      </c>
      <c r="R287">
        <f t="shared" si="16"/>
        <v>1.2082918764831664E-3</v>
      </c>
      <c r="V287" s="2">
        <v>147</v>
      </c>
      <c r="W287" s="2">
        <v>209.81618787082752</v>
      </c>
      <c r="X287" s="2">
        <v>0.24598960898748601</v>
      </c>
      <c r="Y287">
        <f t="shared" si="21"/>
        <v>6.0510887729816255E-2</v>
      </c>
    </row>
    <row r="288" spans="1:25" x14ac:dyDescent="0.3">
      <c r="A288">
        <v>287</v>
      </c>
      <c r="B288" s="1">
        <v>210.37974525219599</v>
      </c>
      <c r="C288" s="1">
        <v>196.02565238292399</v>
      </c>
      <c r="D288" s="1">
        <v>34.2272383950312</v>
      </c>
      <c r="E288" s="1">
        <v>46.576539863585801</v>
      </c>
      <c r="F288">
        <f t="shared" si="18"/>
        <v>210.06643590297068</v>
      </c>
      <c r="G288" s="1">
        <f t="shared" si="19"/>
        <v>0.31330934922530673</v>
      </c>
      <c r="H288" s="1">
        <f t="shared" si="20"/>
        <v>1.4892562439873776E-3</v>
      </c>
      <c r="J288" s="2">
        <v>127</v>
      </c>
      <c r="K288" s="2">
        <v>209.65860418192875</v>
      </c>
      <c r="L288" s="2">
        <v>-0.25956326556374165</v>
      </c>
      <c r="M288">
        <f t="shared" si="17"/>
        <v>6.7373088830113476E-2</v>
      </c>
      <c r="Q288" s="1">
        <v>209.39904091636501</v>
      </c>
      <c r="R288">
        <f t="shared" si="16"/>
        <v>1.239562819523192E-3</v>
      </c>
      <c r="V288" s="2">
        <v>148</v>
      </c>
      <c r="W288" s="2">
        <v>210.13679498592518</v>
      </c>
      <c r="X288" s="2">
        <v>-0.58721646415418149</v>
      </c>
      <c r="Y288">
        <f t="shared" si="21"/>
        <v>0.34482317577373911</v>
      </c>
    </row>
    <row r="289" spans="1:25" x14ac:dyDescent="0.3">
      <c r="A289">
        <v>288</v>
      </c>
      <c r="B289" s="1">
        <v>210.98496423648999</v>
      </c>
      <c r="C289" s="1">
        <v>197.10628983352501</v>
      </c>
      <c r="D289" s="1">
        <v>34.972977839502803</v>
      </c>
      <c r="E289" s="1">
        <v>44.837729908546102</v>
      </c>
      <c r="F289">
        <f t="shared" si="18"/>
        <v>210.96021391877937</v>
      </c>
      <c r="G289" s="1">
        <f t="shared" si="19"/>
        <v>2.4750317710612535E-2</v>
      </c>
      <c r="H289" s="1">
        <f t="shared" si="20"/>
        <v>1.1730844328257564E-4</v>
      </c>
      <c r="J289" s="2">
        <v>128</v>
      </c>
      <c r="K289" s="2">
        <v>209.93602293969008</v>
      </c>
      <c r="L289" s="2">
        <v>0.13465909204592208</v>
      </c>
      <c r="M289">
        <f t="shared" si="17"/>
        <v>1.8133071070632115E-2</v>
      </c>
      <c r="Q289" s="1">
        <v>210.070682031736</v>
      </c>
      <c r="R289">
        <f t="shared" si="16"/>
        <v>6.4101801709568753E-4</v>
      </c>
      <c r="V289" s="2">
        <v>149</v>
      </c>
      <c r="W289" s="2">
        <v>210.05933868533103</v>
      </c>
      <c r="X289" s="2">
        <v>0.98944845466095899</v>
      </c>
      <c r="Y289">
        <f t="shared" si="21"/>
        <v>0.9790082444309598</v>
      </c>
    </row>
    <row r="290" spans="1:25" x14ac:dyDescent="0.3">
      <c r="A290">
        <v>289</v>
      </c>
      <c r="B290" s="1">
        <v>211.597090677062</v>
      </c>
      <c r="C290" s="1">
        <v>197.32080016978699</v>
      </c>
      <c r="D290" s="1">
        <v>34.196445826277099</v>
      </c>
      <c r="E290" s="1">
        <v>44.718370726162497</v>
      </c>
      <c r="F290">
        <f t="shared" si="18"/>
        <v>211.13763199975375</v>
      </c>
      <c r="G290" s="1">
        <f t="shared" si="19"/>
        <v>0.4594586773082483</v>
      </c>
      <c r="H290" s="1">
        <f t="shared" si="20"/>
        <v>2.1713846624170788E-3</v>
      </c>
      <c r="J290" s="2">
        <v>129</v>
      </c>
      <c r="K290" s="2">
        <v>209.6309731281797</v>
      </c>
      <c r="L290" s="2">
        <v>-0.91830377425770848</v>
      </c>
      <c r="M290">
        <f t="shared" si="17"/>
        <v>0.84328182181595246</v>
      </c>
      <c r="Q290" s="1">
        <v>208.712669353922</v>
      </c>
      <c r="R290">
        <f t="shared" ref="R290:R353" si="22">ABS(L290/Q290)</f>
        <v>4.3998468185968429E-3</v>
      </c>
      <c r="V290" s="2">
        <v>150</v>
      </c>
      <c r="W290" s="2">
        <v>211.17621833142329</v>
      </c>
      <c r="X290" s="2">
        <v>-0.33275281412227287</v>
      </c>
      <c r="Y290">
        <f t="shared" si="21"/>
        <v>0.11072443530629188</v>
      </c>
    </row>
    <row r="291" spans="1:25" x14ac:dyDescent="0.3">
      <c r="A291">
        <v>290</v>
      </c>
      <c r="B291" s="1">
        <v>208.77228748710701</v>
      </c>
      <c r="C291" s="1">
        <v>195.20197375169701</v>
      </c>
      <c r="D291" s="1">
        <v>32.699673383452499</v>
      </c>
      <c r="E291" s="1">
        <v>48.3617688605</v>
      </c>
      <c r="F291">
        <f t="shared" si="18"/>
        <v>209.38518443211652</v>
      </c>
      <c r="G291" s="1">
        <f t="shared" si="19"/>
        <v>-0.61289694500950986</v>
      </c>
      <c r="H291" s="1">
        <f t="shared" si="20"/>
        <v>2.935719833253061E-3</v>
      </c>
      <c r="J291" s="2">
        <v>130</v>
      </c>
      <c r="K291" s="2">
        <v>210.50595638498646</v>
      </c>
      <c r="L291" s="2">
        <v>6.9223089543527294E-2</v>
      </c>
      <c r="M291">
        <f t="shared" ref="M291:M354" si="23">L291^2</f>
        <v>4.7918361259511981E-3</v>
      </c>
      <c r="Q291" s="1">
        <v>210.57517947452999</v>
      </c>
      <c r="R291">
        <f t="shared" si="22"/>
        <v>3.2873337549214882E-4</v>
      </c>
      <c r="V291" s="2">
        <v>151</v>
      </c>
      <c r="W291" s="2">
        <v>210.13537935959846</v>
      </c>
      <c r="X291" s="2">
        <v>-0.76182950018446149</v>
      </c>
      <c r="Y291">
        <f t="shared" si="21"/>
        <v>0.58038418735130637</v>
      </c>
    </row>
    <row r="292" spans="1:25" x14ac:dyDescent="0.3">
      <c r="A292">
        <v>291</v>
      </c>
      <c r="B292" s="1">
        <v>210.745155483292</v>
      </c>
      <c r="C292" s="1">
        <v>195.98880334878899</v>
      </c>
      <c r="D292" s="1">
        <v>33.134053671794</v>
      </c>
      <c r="E292" s="1">
        <v>45.260073358646999</v>
      </c>
      <c r="F292">
        <f t="shared" si="18"/>
        <v>210.03595865401422</v>
      </c>
      <c r="G292" s="1">
        <f t="shared" si="19"/>
        <v>0.70919682927777217</v>
      </c>
      <c r="H292" s="1">
        <f t="shared" si="20"/>
        <v>3.3651868658684195E-3</v>
      </c>
      <c r="J292" s="2">
        <v>131</v>
      </c>
      <c r="K292" s="2">
        <v>208.39637120420963</v>
      </c>
      <c r="L292" s="2">
        <v>-0.41642719928563565</v>
      </c>
      <c r="M292">
        <f t="shared" si="23"/>
        <v>0.1734116123048785</v>
      </c>
      <c r="Q292" s="1">
        <v>207.97994400492399</v>
      </c>
      <c r="R292">
        <f t="shared" si="22"/>
        <v>2.002246905479389E-3</v>
      </c>
      <c r="V292" s="2">
        <v>152</v>
      </c>
      <c r="W292" s="2">
        <v>208.65808377167269</v>
      </c>
      <c r="X292" s="2">
        <v>0.36105681750029817</v>
      </c>
      <c r="Y292">
        <f t="shared" si="21"/>
        <v>0.13036202546344361</v>
      </c>
    </row>
    <row r="293" spans="1:25" x14ac:dyDescent="0.3">
      <c r="A293">
        <v>292</v>
      </c>
      <c r="B293" s="1">
        <v>210.31029395199999</v>
      </c>
      <c r="C293" s="1">
        <v>196.00715364043799</v>
      </c>
      <c r="D293" s="1">
        <v>32.775737064999703</v>
      </c>
      <c r="E293" s="1">
        <v>45.646574944580998</v>
      </c>
      <c r="F293">
        <f t="shared" si="18"/>
        <v>210.05113588783158</v>
      </c>
      <c r="G293" s="1">
        <f t="shared" si="19"/>
        <v>0.25915806416841747</v>
      </c>
      <c r="H293" s="1">
        <f t="shared" si="20"/>
        <v>1.2322652367533003E-3</v>
      </c>
      <c r="J293" s="2">
        <v>132</v>
      </c>
      <c r="K293" s="2">
        <v>210.62040288987274</v>
      </c>
      <c r="L293" s="2">
        <v>4.2388072859267822E-2</v>
      </c>
      <c r="M293">
        <f t="shared" si="23"/>
        <v>1.7967487207225974E-3</v>
      </c>
      <c r="Q293" s="1">
        <v>210.662790962732</v>
      </c>
      <c r="R293">
        <f t="shared" si="22"/>
        <v>2.0121290839048375E-4</v>
      </c>
      <c r="V293" s="2">
        <v>153</v>
      </c>
      <c r="W293" s="2">
        <v>210.42549007641938</v>
      </c>
      <c r="X293" s="2">
        <v>0.60689633116561481</v>
      </c>
      <c r="Y293">
        <f t="shared" si="21"/>
        <v>0.36832315678228361</v>
      </c>
    </row>
    <row r="294" spans="1:25" x14ac:dyDescent="0.3">
      <c r="A294">
        <v>293</v>
      </c>
      <c r="B294" s="1">
        <v>211.494905547662</v>
      </c>
      <c r="C294" s="1">
        <v>196.259090525669</v>
      </c>
      <c r="D294" s="1">
        <v>32.783200240779699</v>
      </c>
      <c r="E294" s="1">
        <v>43.7645352126859</v>
      </c>
      <c r="F294">
        <f t="shared" si="18"/>
        <v>210.25950887107913</v>
      </c>
      <c r="G294" s="1">
        <f t="shared" si="19"/>
        <v>1.2353966765828659</v>
      </c>
      <c r="H294" s="1">
        <f t="shared" si="20"/>
        <v>5.8412597380718455E-3</v>
      </c>
      <c r="J294" s="2">
        <v>133</v>
      </c>
      <c r="K294" s="2">
        <v>209.96233860451844</v>
      </c>
      <c r="L294" s="2">
        <v>-7.0105341616425676E-2</v>
      </c>
      <c r="M294">
        <f t="shared" si="23"/>
        <v>4.9147589231557454E-3</v>
      </c>
      <c r="Q294" s="1">
        <v>209.89223326290201</v>
      </c>
      <c r="R294">
        <f t="shared" si="22"/>
        <v>3.3400636377342618E-4</v>
      </c>
      <c r="V294" s="2">
        <v>154</v>
      </c>
      <c r="W294" s="2">
        <v>211.0536242593038</v>
      </c>
      <c r="X294" s="2">
        <v>0.37488448527520291</v>
      </c>
      <c r="Y294">
        <f t="shared" si="21"/>
        <v>0.14053837730005383</v>
      </c>
    </row>
    <row r="295" spans="1:25" x14ac:dyDescent="0.3">
      <c r="A295">
        <v>294</v>
      </c>
      <c r="B295" s="1">
        <v>210.27395530745801</v>
      </c>
      <c r="C295" s="1">
        <v>196.71838847791199</v>
      </c>
      <c r="D295" s="1">
        <v>34.26602946293</v>
      </c>
      <c r="E295" s="1">
        <v>46.861501220862998</v>
      </c>
      <c r="F295">
        <f t="shared" si="18"/>
        <v>210.63938688862555</v>
      </c>
      <c r="G295" s="1">
        <f t="shared" si="19"/>
        <v>-0.36543158116754171</v>
      </c>
      <c r="H295" s="1">
        <f t="shared" si="20"/>
        <v>1.7378832325345077E-3</v>
      </c>
      <c r="J295" s="2">
        <v>134</v>
      </c>
      <c r="K295" s="2">
        <v>210.61730990455786</v>
      </c>
      <c r="L295" s="2">
        <v>-0.37674758361086447</v>
      </c>
      <c r="M295">
        <f t="shared" si="23"/>
        <v>0.14193874175662533</v>
      </c>
      <c r="Q295" s="1">
        <v>210.24056232094699</v>
      </c>
      <c r="R295">
        <f t="shared" si="22"/>
        <v>1.7919833330531756E-3</v>
      </c>
      <c r="V295" s="2">
        <v>155</v>
      </c>
      <c r="W295" s="2">
        <v>211.29909298162062</v>
      </c>
      <c r="X295" s="2">
        <v>0.61988022423037137</v>
      </c>
      <c r="Y295">
        <f t="shared" si="21"/>
        <v>0.38425149239189549</v>
      </c>
    </row>
    <row r="296" spans="1:25" x14ac:dyDescent="0.3">
      <c r="A296">
        <v>295</v>
      </c>
      <c r="B296" s="1">
        <v>209.234303367537</v>
      </c>
      <c r="C296" s="1">
        <v>195.03136507441599</v>
      </c>
      <c r="D296" s="1">
        <v>32.437355640848303</v>
      </c>
      <c r="E296" s="1">
        <v>46.177438150702201</v>
      </c>
      <c r="F296">
        <f t="shared" si="18"/>
        <v>209.24407671372754</v>
      </c>
      <c r="G296" s="1">
        <f t="shared" si="19"/>
        <v>-9.7733461905420427E-3</v>
      </c>
      <c r="H296" s="1">
        <f t="shared" si="20"/>
        <v>4.6710056779620731E-5</v>
      </c>
      <c r="J296" s="2">
        <v>135</v>
      </c>
      <c r="K296" s="2">
        <v>210.36421008763222</v>
      </c>
      <c r="L296" s="2">
        <v>-0.27088403136721695</v>
      </c>
      <c r="M296">
        <f t="shared" si="23"/>
        <v>7.3378158449755371E-2</v>
      </c>
      <c r="Q296" s="1">
        <v>210.093326056265</v>
      </c>
      <c r="R296">
        <f t="shared" si="22"/>
        <v>1.2893509587004759E-3</v>
      </c>
      <c r="V296" s="2">
        <v>156</v>
      </c>
      <c r="W296" s="2">
        <v>211.69958932887283</v>
      </c>
      <c r="X296" s="2">
        <v>-3.226767251584306E-2</v>
      </c>
      <c r="Y296">
        <f t="shared" si="21"/>
        <v>1.0412026895896937E-3</v>
      </c>
    </row>
    <row r="297" spans="1:25" x14ac:dyDescent="0.3">
      <c r="A297">
        <v>296</v>
      </c>
      <c r="B297" s="1">
        <v>211.79012733919501</v>
      </c>
      <c r="C297" s="1">
        <v>197.081132593917</v>
      </c>
      <c r="D297" s="1">
        <v>34.034027384699101</v>
      </c>
      <c r="E297" s="1">
        <v>45.774429895154803</v>
      </c>
      <c r="F297">
        <f t="shared" si="18"/>
        <v>210.93940676677147</v>
      </c>
      <c r="G297" s="1">
        <f t="shared" si="19"/>
        <v>0.85072057242354049</v>
      </c>
      <c r="H297" s="1">
        <f t="shared" si="20"/>
        <v>4.0168093910301055E-3</v>
      </c>
      <c r="J297" s="2">
        <v>136</v>
      </c>
      <c r="K297" s="2">
        <v>211.57538871945582</v>
      </c>
      <c r="L297" s="2">
        <v>-0.26402912252882516</v>
      </c>
      <c r="M297">
        <f t="shared" si="23"/>
        <v>6.9711377543341363E-2</v>
      </c>
      <c r="Q297" s="1">
        <v>211.31135959692699</v>
      </c>
      <c r="R297">
        <f t="shared" si="22"/>
        <v>1.2494790769055505E-3</v>
      </c>
      <c r="V297" s="2">
        <v>157</v>
      </c>
      <c r="W297" s="2">
        <v>209.22382423647409</v>
      </c>
      <c r="X297" s="2">
        <v>0.4394208032749134</v>
      </c>
      <c r="Y297">
        <f t="shared" si="21"/>
        <v>0.19309064235077014</v>
      </c>
    </row>
    <row r="298" spans="1:25" x14ac:dyDescent="0.3">
      <c r="A298">
        <v>297</v>
      </c>
      <c r="B298" s="1">
        <v>210.40581924198301</v>
      </c>
      <c r="C298" s="1">
        <v>196.94856341440499</v>
      </c>
      <c r="D298" s="1">
        <v>35.465901881168001</v>
      </c>
      <c r="E298" s="1">
        <v>46.050843043618698</v>
      </c>
      <c r="F298">
        <f t="shared" si="18"/>
        <v>210.82976091084103</v>
      </c>
      <c r="G298" s="1">
        <f t="shared" si="19"/>
        <v>-0.42394166885802065</v>
      </c>
      <c r="H298" s="1">
        <f t="shared" si="20"/>
        <v>2.0148761587741775E-3</v>
      </c>
      <c r="J298" s="2">
        <v>137</v>
      </c>
      <c r="K298" s="2">
        <v>210.65083035164974</v>
      </c>
      <c r="L298" s="2">
        <v>0.33313918218524918</v>
      </c>
      <c r="M298">
        <f t="shared" si="23"/>
        <v>0.11098171470705664</v>
      </c>
      <c r="Q298" s="1">
        <v>210.98396953383499</v>
      </c>
      <c r="R298">
        <f t="shared" si="22"/>
        <v>1.5789786443079718E-3</v>
      </c>
      <c r="V298" s="2">
        <v>158</v>
      </c>
      <c r="W298" s="2">
        <v>208.90131650819865</v>
      </c>
      <c r="X298" s="2">
        <v>0.25024752678535833</v>
      </c>
      <c r="Y298">
        <f t="shared" si="21"/>
        <v>6.2623824662188632E-2</v>
      </c>
    </row>
    <row r="299" spans="1:25" x14ac:dyDescent="0.3">
      <c r="A299">
        <v>298</v>
      </c>
      <c r="B299" s="1">
        <v>210.83191856444901</v>
      </c>
      <c r="C299" s="1">
        <v>196.71932538914399</v>
      </c>
      <c r="D299" s="1">
        <v>35.671480532641603</v>
      </c>
      <c r="E299" s="1">
        <v>46.002748234916702</v>
      </c>
      <c r="F299">
        <f t="shared" si="18"/>
        <v>210.64016179297619</v>
      </c>
      <c r="G299" s="1">
        <f t="shared" si="19"/>
        <v>0.19175677147282499</v>
      </c>
      <c r="H299" s="1">
        <f t="shared" si="20"/>
        <v>9.0952438690732236E-4</v>
      </c>
      <c r="J299" s="2">
        <v>138</v>
      </c>
      <c r="K299" s="2">
        <v>210.2486008352522</v>
      </c>
      <c r="L299" s="2">
        <v>-0.39530991446719099</v>
      </c>
      <c r="M299">
        <f t="shared" si="23"/>
        <v>0.15626992847605786</v>
      </c>
      <c r="Q299" s="1">
        <v>209.85329092078501</v>
      </c>
      <c r="R299">
        <f t="shared" si="22"/>
        <v>1.8837441754316437E-3</v>
      </c>
      <c r="V299" s="2">
        <v>159</v>
      </c>
      <c r="W299" s="2">
        <v>210.57096436914048</v>
      </c>
      <c r="X299" s="2">
        <v>-1.0615885772834872</v>
      </c>
      <c r="Y299">
        <f t="shared" si="21"/>
        <v>1.1269703074187785</v>
      </c>
    </row>
    <row r="300" spans="1:25" x14ac:dyDescent="0.3">
      <c r="A300">
        <v>299</v>
      </c>
      <c r="B300" s="1">
        <v>210.88695800064801</v>
      </c>
      <c r="C300" s="1">
        <v>196.721007298351</v>
      </c>
      <c r="D300" s="1">
        <v>34.482184839572298</v>
      </c>
      <c r="E300" s="1">
        <v>45.979172870509998</v>
      </c>
      <c r="F300">
        <f t="shared" si="18"/>
        <v>210.64155287328066</v>
      </c>
      <c r="G300" s="1">
        <f t="shared" si="19"/>
        <v>0.24540512736734854</v>
      </c>
      <c r="H300" s="1">
        <f t="shared" si="20"/>
        <v>1.1636809108251942E-3</v>
      </c>
      <c r="J300" s="2">
        <v>139</v>
      </c>
      <c r="K300" s="2">
        <v>208.89287302272089</v>
      </c>
      <c r="L300" s="2">
        <v>-1.168678446003895</v>
      </c>
      <c r="M300">
        <f t="shared" si="23"/>
        <v>1.3658093101540789</v>
      </c>
      <c r="Q300" s="1">
        <v>207.724194576717</v>
      </c>
      <c r="R300">
        <f t="shared" si="22"/>
        <v>5.6261065225710963E-3</v>
      </c>
      <c r="V300" s="2">
        <v>160</v>
      </c>
      <c r="W300" s="2">
        <v>209.53036682637662</v>
      </c>
      <c r="X300" s="2">
        <v>0.47062166875838329</v>
      </c>
      <c r="Y300">
        <f t="shared" si="21"/>
        <v>0.22148475510492543</v>
      </c>
    </row>
    <row r="301" spans="1:25" x14ac:dyDescent="0.3">
      <c r="A301">
        <v>300</v>
      </c>
      <c r="B301" s="1">
        <v>210.41767215775201</v>
      </c>
      <c r="C301" s="1">
        <v>195.72536760752001</v>
      </c>
      <c r="D301" s="1">
        <v>32.8724390619426</v>
      </c>
      <c r="E301" s="1">
        <v>44.220223882973499</v>
      </c>
      <c r="F301">
        <f t="shared" si="18"/>
        <v>209.81807515016794</v>
      </c>
      <c r="G301" s="1">
        <f t="shared" si="19"/>
        <v>0.59959700758406598</v>
      </c>
      <c r="H301" s="1">
        <f t="shared" si="20"/>
        <v>2.8495563202245804E-3</v>
      </c>
      <c r="J301" s="2">
        <v>140</v>
      </c>
      <c r="K301" s="2">
        <v>211.6148655013655</v>
      </c>
      <c r="L301" s="2">
        <v>-0.10676276990449196</v>
      </c>
      <c r="M301">
        <f t="shared" si="23"/>
        <v>1.1398289037679494E-2</v>
      </c>
      <c r="Q301" s="1">
        <v>211.50810273146101</v>
      </c>
      <c r="R301">
        <f t="shared" si="22"/>
        <v>5.0476917208246228E-4</v>
      </c>
      <c r="V301" s="2">
        <v>161</v>
      </c>
      <c r="W301" s="2">
        <v>209.55454526212009</v>
      </c>
      <c r="X301" s="2">
        <v>-0.15452204347809584</v>
      </c>
      <c r="Y301">
        <f t="shared" si="21"/>
        <v>2.387706192064654E-2</v>
      </c>
    </row>
    <row r="302" spans="1:25" x14ac:dyDescent="0.3">
      <c r="J302" s="2">
        <v>141</v>
      </c>
      <c r="K302" s="2">
        <v>210.51566112281751</v>
      </c>
      <c r="L302" s="2">
        <v>-0.29781574962350987</v>
      </c>
      <c r="M302">
        <f t="shared" si="23"/>
        <v>8.8694220723813125E-2</v>
      </c>
      <c r="Q302" s="1">
        <v>210.217845373194</v>
      </c>
      <c r="R302">
        <f t="shared" si="22"/>
        <v>1.4167006092884536E-3</v>
      </c>
      <c r="V302" s="2">
        <v>162</v>
      </c>
      <c r="W302" s="2">
        <v>210.38956850315193</v>
      </c>
      <c r="X302" s="2">
        <v>0.11340079079906218</v>
      </c>
      <c r="Y302">
        <f t="shared" si="21"/>
        <v>1.2859739353852666E-2</v>
      </c>
    </row>
    <row r="303" spans="1:25" x14ac:dyDescent="0.3">
      <c r="J303" s="2">
        <v>142</v>
      </c>
      <c r="K303" s="2">
        <v>210.38748668017419</v>
      </c>
      <c r="L303" s="2">
        <v>-0.24856669507718721</v>
      </c>
      <c r="M303">
        <f t="shared" si="23"/>
        <v>6.1785401901595365E-2</v>
      </c>
      <c r="Q303" s="1">
        <v>210.138919985097</v>
      </c>
      <c r="R303">
        <f t="shared" si="22"/>
        <v>1.1828684333907089E-3</v>
      </c>
      <c r="V303" s="2">
        <v>163</v>
      </c>
      <c r="W303" s="2">
        <v>211.07393748988329</v>
      </c>
      <c r="X303" s="2">
        <v>2.5293552735718094E-2</v>
      </c>
      <c r="Y303">
        <f t="shared" si="21"/>
        <v>6.3976380999455234E-4</v>
      </c>
    </row>
    <row r="304" spans="1:25" x14ac:dyDescent="0.3">
      <c r="J304" s="2">
        <v>143</v>
      </c>
      <c r="K304" s="2">
        <v>210.28004372200314</v>
      </c>
      <c r="L304" s="2">
        <v>0.93423990948585356</v>
      </c>
      <c r="M304">
        <f t="shared" si="23"/>
        <v>0.87280420847613582</v>
      </c>
      <c r="Q304" s="1">
        <v>211.214283631489</v>
      </c>
      <c r="R304">
        <f t="shared" si="22"/>
        <v>4.4231852762185633E-3</v>
      </c>
      <c r="V304" s="2">
        <v>164</v>
      </c>
      <c r="W304" s="2">
        <v>210.40763422120244</v>
      </c>
      <c r="X304" s="2">
        <v>0.15166592339855356</v>
      </c>
      <c r="Y304">
        <f t="shared" si="21"/>
        <v>2.3002552320335917E-2</v>
      </c>
    </row>
    <row r="305" spans="10:25" x14ac:dyDescent="0.3">
      <c r="J305" s="2">
        <v>144</v>
      </c>
      <c r="K305" s="2">
        <v>209.84762223906179</v>
      </c>
      <c r="L305" s="2">
        <v>-0.60744000357578898</v>
      </c>
      <c r="M305">
        <f t="shared" si="23"/>
        <v>0.36898335794415454</v>
      </c>
      <c r="Q305" s="1">
        <v>209.240182235486</v>
      </c>
      <c r="R305">
        <f t="shared" si="22"/>
        <v>2.9030752940759504E-3</v>
      </c>
      <c r="V305" s="2">
        <v>165</v>
      </c>
      <c r="W305" s="2">
        <v>211.77074291098381</v>
      </c>
      <c r="X305" s="2">
        <v>-0.36737084412879994</v>
      </c>
      <c r="Y305">
        <f t="shared" si="21"/>
        <v>0.13496133711590702</v>
      </c>
    </row>
    <row r="306" spans="10:25" x14ac:dyDescent="0.3">
      <c r="J306" s="2">
        <v>145</v>
      </c>
      <c r="K306" s="2">
        <v>209.18293078954028</v>
      </c>
      <c r="L306" s="2">
        <v>0.41775324720271101</v>
      </c>
      <c r="M306">
        <f t="shared" si="23"/>
        <v>0.17451777554840936</v>
      </c>
      <c r="Q306" s="1">
        <v>209.60068403674299</v>
      </c>
      <c r="R306">
        <f t="shared" si="22"/>
        <v>1.9930910489274877E-3</v>
      </c>
      <c r="V306" s="2">
        <v>166</v>
      </c>
      <c r="W306" s="2">
        <v>209.61369940930302</v>
      </c>
      <c r="X306" s="2">
        <v>4.5114935499839248E-3</v>
      </c>
      <c r="Y306">
        <f t="shared" si="21"/>
        <v>2.0353574051546556E-5</v>
      </c>
    </row>
    <row r="307" spans="10:25" x14ac:dyDescent="0.3">
      <c r="J307" s="2">
        <v>146</v>
      </c>
      <c r="K307" s="2">
        <v>210.88381391921936</v>
      </c>
      <c r="L307" s="2">
        <v>-0.29506940107435753</v>
      </c>
      <c r="M307">
        <f t="shared" si="23"/>
        <v>8.7065951450380069E-2</v>
      </c>
      <c r="Q307" s="1">
        <v>210.58874451814501</v>
      </c>
      <c r="R307">
        <f t="shared" si="22"/>
        <v>1.4011641588419907E-3</v>
      </c>
      <c r="V307" s="2">
        <v>167</v>
      </c>
      <c r="W307" s="2">
        <v>210.20419725536848</v>
      </c>
      <c r="X307" s="2">
        <v>0.25440040715750456</v>
      </c>
      <c r="Y307">
        <f t="shared" si="21"/>
        <v>6.4719567161904093E-2</v>
      </c>
    </row>
    <row r="308" spans="10:25" x14ac:dyDescent="0.3">
      <c r="J308" s="2">
        <v>147</v>
      </c>
      <c r="K308" s="2">
        <v>210.16936678839485</v>
      </c>
      <c r="L308" s="2">
        <v>-0.10718930857984788</v>
      </c>
      <c r="M308">
        <f t="shared" si="23"/>
        <v>1.1489547873825849E-2</v>
      </c>
      <c r="Q308" s="1">
        <v>210.06217747981501</v>
      </c>
      <c r="R308">
        <f t="shared" si="22"/>
        <v>5.1027419531604048E-4</v>
      </c>
      <c r="V308" s="2">
        <v>168</v>
      </c>
      <c r="W308" s="2">
        <v>210.99316840176311</v>
      </c>
      <c r="X308" s="2">
        <v>0.67752175947288151</v>
      </c>
      <c r="Y308">
        <f t="shared" si="21"/>
        <v>0.45903573455922914</v>
      </c>
    </row>
    <row r="309" spans="10:25" x14ac:dyDescent="0.3">
      <c r="J309" s="2">
        <v>148</v>
      </c>
      <c r="K309" s="2">
        <v>209.86749986370114</v>
      </c>
      <c r="L309" s="2">
        <v>-0.31792134193014476</v>
      </c>
      <c r="M309">
        <f t="shared" si="23"/>
        <v>0.10107397965466403</v>
      </c>
      <c r="Q309" s="1">
        <v>209.549578521771</v>
      </c>
      <c r="R309">
        <f t="shared" si="22"/>
        <v>1.5171652654844855E-3</v>
      </c>
      <c r="V309" s="2">
        <v>169</v>
      </c>
      <c r="W309" s="2">
        <v>210.23318591114003</v>
      </c>
      <c r="X309" s="2">
        <v>0.83799350451897681</v>
      </c>
      <c r="Y309">
        <f t="shared" si="21"/>
        <v>0.70223311361599638</v>
      </c>
    </row>
    <row r="310" spans="10:25" x14ac:dyDescent="0.3">
      <c r="J310" s="2">
        <v>149</v>
      </c>
      <c r="K310" s="2">
        <v>209.82972281954599</v>
      </c>
      <c r="L310" s="2">
        <v>1.2190643204459946</v>
      </c>
      <c r="M310">
        <f t="shared" si="23"/>
        <v>1.4861178173844545</v>
      </c>
      <c r="Q310" s="1">
        <v>211.04878713999199</v>
      </c>
      <c r="R310">
        <f t="shared" si="22"/>
        <v>5.77622045104372E-3</v>
      </c>
      <c r="V310" s="2">
        <v>170</v>
      </c>
      <c r="W310" s="2">
        <v>210.31150798629744</v>
      </c>
      <c r="X310" s="2">
        <v>-0.77277360500144709</v>
      </c>
      <c r="Y310">
        <f t="shared" si="21"/>
        <v>0.59717904458693261</v>
      </c>
    </row>
    <row r="311" spans="10:25" x14ac:dyDescent="0.3">
      <c r="J311" s="2">
        <v>150</v>
      </c>
      <c r="K311" s="2">
        <v>210.90414453216266</v>
      </c>
      <c r="L311" s="2">
        <v>-6.0679014861648284E-2</v>
      </c>
      <c r="M311">
        <f t="shared" si="23"/>
        <v>3.6819428445801334E-3</v>
      </c>
      <c r="Q311" s="1">
        <v>210.84346551730101</v>
      </c>
      <c r="R311">
        <f t="shared" si="22"/>
        <v>2.8779177345038086E-4</v>
      </c>
      <c r="V311" s="2">
        <v>171</v>
      </c>
      <c r="W311" s="2">
        <v>209.85149400203849</v>
      </c>
      <c r="X311" s="2">
        <v>0.29906132709550093</v>
      </c>
      <c r="Y311">
        <f t="shared" si="21"/>
        <v>8.9437677364122198E-2</v>
      </c>
    </row>
    <row r="312" spans="10:25" x14ac:dyDescent="0.3">
      <c r="J312" s="2">
        <v>151</v>
      </c>
      <c r="K312" s="2">
        <v>209.58280679733747</v>
      </c>
      <c r="L312" s="2">
        <v>-0.20925693792347033</v>
      </c>
      <c r="M312">
        <f t="shared" si="23"/>
        <v>4.3788466069107114E-2</v>
      </c>
      <c r="Q312" s="1">
        <v>209.373549859414</v>
      </c>
      <c r="R312">
        <f t="shared" si="22"/>
        <v>9.9944304361261507E-4</v>
      </c>
      <c r="V312" s="2">
        <v>172</v>
      </c>
      <c r="W312" s="2">
        <v>209.91102652849131</v>
      </c>
      <c r="X312" s="2">
        <v>-3.2238663439301263E-2</v>
      </c>
      <c r="Y312">
        <f t="shared" si="21"/>
        <v>1.03933142035254E-3</v>
      </c>
    </row>
    <row r="313" spans="10:25" x14ac:dyDescent="0.3">
      <c r="J313" s="2">
        <v>152</v>
      </c>
      <c r="K313" s="2">
        <v>208.76410241042913</v>
      </c>
      <c r="L313" s="2">
        <v>0.25503817874385959</v>
      </c>
      <c r="M313">
        <f t="shared" si="23"/>
        <v>6.5044472616984872E-2</v>
      </c>
      <c r="Q313" s="1">
        <v>209.01914058917299</v>
      </c>
      <c r="R313">
        <f t="shared" si="22"/>
        <v>1.2201666221809658E-3</v>
      </c>
      <c r="V313" s="2">
        <v>173</v>
      </c>
      <c r="W313" s="2">
        <v>209.9755595561671</v>
      </c>
      <c r="X313" s="2">
        <v>-0.6713624740960995</v>
      </c>
      <c r="Y313">
        <f t="shared" si="21"/>
        <v>0.45072757162443589</v>
      </c>
    </row>
    <row r="314" spans="10:25" x14ac:dyDescent="0.3">
      <c r="J314" s="2">
        <v>153</v>
      </c>
      <c r="K314" s="2">
        <v>210.804866231587</v>
      </c>
      <c r="L314" s="2">
        <v>0.22752017599799501</v>
      </c>
      <c r="M314">
        <f t="shared" si="23"/>
        <v>5.1765430486158628E-2</v>
      </c>
      <c r="Q314" s="1">
        <v>211.03238640758499</v>
      </c>
      <c r="R314">
        <f t="shared" si="22"/>
        <v>1.0781291908369256E-3</v>
      </c>
      <c r="V314" s="2">
        <v>174</v>
      </c>
      <c r="W314" s="2">
        <v>209.769428500125</v>
      </c>
      <c r="X314" s="2">
        <v>0.29904235975200777</v>
      </c>
      <c r="Y314">
        <f t="shared" si="21"/>
        <v>8.9426332926049235E-2</v>
      </c>
    </row>
    <row r="315" spans="10:25" x14ac:dyDescent="0.3">
      <c r="J315" s="2">
        <v>154</v>
      </c>
      <c r="K315" s="2">
        <v>211.64889058895034</v>
      </c>
      <c r="L315" s="2">
        <v>-0.22038184437133168</v>
      </c>
      <c r="M315">
        <f t="shared" si="23"/>
        <v>4.8568157328509859E-2</v>
      </c>
      <c r="Q315" s="1">
        <v>211.42850874457901</v>
      </c>
      <c r="R315">
        <f t="shared" si="22"/>
        <v>1.0423468702490304E-3</v>
      </c>
      <c r="V315" s="2">
        <v>175</v>
      </c>
      <c r="W315" s="2">
        <v>211.3646667671762</v>
      </c>
      <c r="X315" s="2">
        <v>0.19111772750579803</v>
      </c>
      <c r="Y315">
        <f t="shared" si="21"/>
        <v>3.6525985766980469E-2</v>
      </c>
    </row>
    <row r="316" spans="10:25" x14ac:dyDescent="0.3">
      <c r="J316" s="2">
        <v>155</v>
      </c>
      <c r="K316" s="2">
        <v>211.93013746731765</v>
      </c>
      <c r="L316" s="2">
        <v>-1.1164261466660719E-2</v>
      </c>
      <c r="M316">
        <f t="shared" si="23"/>
        <v>1.2464073409596533E-4</v>
      </c>
      <c r="Q316" s="1">
        <v>211.91897320585099</v>
      </c>
      <c r="R316">
        <f t="shared" si="22"/>
        <v>5.2681745752968187E-5</v>
      </c>
      <c r="V316" s="2">
        <v>176</v>
      </c>
      <c r="W316" s="2">
        <v>207.94892221683392</v>
      </c>
      <c r="X316" s="2">
        <v>-0.85548662532792719</v>
      </c>
      <c r="Y316">
        <f t="shared" si="21"/>
        <v>0.73185736611496521</v>
      </c>
    </row>
    <row r="317" spans="10:25" x14ac:dyDescent="0.3">
      <c r="J317" s="2">
        <v>156</v>
      </c>
      <c r="K317" s="2">
        <v>212.29316953681371</v>
      </c>
      <c r="L317" s="2">
        <v>-0.62584788045671758</v>
      </c>
      <c r="M317">
        <f t="shared" si="23"/>
        <v>0.39168556947216587</v>
      </c>
      <c r="Q317" s="1">
        <v>211.66732165635699</v>
      </c>
      <c r="R317">
        <f t="shared" si="22"/>
        <v>2.9567524904613521E-3</v>
      </c>
      <c r="V317" s="2">
        <v>177</v>
      </c>
      <c r="W317" s="2">
        <v>211.02004949552321</v>
      </c>
      <c r="X317" s="2">
        <v>-0.59794743948120299</v>
      </c>
      <c r="Y317">
        <f t="shared" si="21"/>
        <v>0.35754114038212692</v>
      </c>
    </row>
    <row r="318" spans="10:25" x14ac:dyDescent="0.3">
      <c r="J318" s="2">
        <v>157</v>
      </c>
      <c r="K318" s="2">
        <v>209.30183090928298</v>
      </c>
      <c r="L318" s="2">
        <v>0.36141413046601656</v>
      </c>
      <c r="M318">
        <f t="shared" si="23"/>
        <v>0.13062017370050683</v>
      </c>
      <c r="Q318" s="1">
        <v>209.663245039749</v>
      </c>
      <c r="R318">
        <f t="shared" si="22"/>
        <v>1.7237839202455245E-3</v>
      </c>
      <c r="V318" s="2">
        <v>178</v>
      </c>
      <c r="W318" s="2">
        <v>209.8371273301037</v>
      </c>
      <c r="X318" s="2">
        <v>0.27505296828729797</v>
      </c>
      <c r="Y318">
        <f t="shared" si="21"/>
        <v>7.5654135363653341E-2</v>
      </c>
    </row>
    <row r="319" spans="10:25" x14ac:dyDescent="0.3">
      <c r="J319" s="2">
        <v>158</v>
      </c>
      <c r="K319" s="2">
        <v>208.75466894030143</v>
      </c>
      <c r="L319" s="2">
        <v>0.39689509468257711</v>
      </c>
      <c r="M319">
        <f t="shared" si="23"/>
        <v>0.15752571618309186</v>
      </c>
      <c r="Q319" s="1">
        <v>209.15156403498401</v>
      </c>
      <c r="R319">
        <f t="shared" si="22"/>
        <v>1.8976434458610595E-3</v>
      </c>
      <c r="V319" s="2">
        <v>179</v>
      </c>
      <c r="W319" s="2">
        <v>211.1473609141612</v>
      </c>
      <c r="X319" s="2">
        <v>-0.5055948620971833</v>
      </c>
      <c r="Y319">
        <f t="shared" si="21"/>
        <v>0.25562616457906978</v>
      </c>
    </row>
    <row r="320" spans="10:25" x14ac:dyDescent="0.3">
      <c r="J320" s="2">
        <v>159</v>
      </c>
      <c r="K320" s="2">
        <v>210.12719373588919</v>
      </c>
      <c r="L320" s="2">
        <v>-0.61781794403219692</v>
      </c>
      <c r="M320">
        <f t="shared" si="23"/>
        <v>0.3816990119681708</v>
      </c>
      <c r="Q320" s="1">
        <v>209.509375791857</v>
      </c>
      <c r="R320">
        <f t="shared" si="22"/>
        <v>2.9488796942719431E-3</v>
      </c>
      <c r="V320" s="2">
        <v>180</v>
      </c>
      <c r="W320" s="2">
        <v>209.90683093993769</v>
      </c>
      <c r="X320" s="2">
        <v>0.93318780067630769</v>
      </c>
      <c r="Y320">
        <f t="shared" si="21"/>
        <v>0.87083947133108419</v>
      </c>
    </row>
    <row r="321" spans="10:25" x14ac:dyDescent="0.3">
      <c r="J321" s="2">
        <v>160</v>
      </c>
      <c r="K321" s="2">
        <v>209.64039170831705</v>
      </c>
      <c r="L321" s="2">
        <v>0.36059678681795049</v>
      </c>
      <c r="M321">
        <f t="shared" si="23"/>
        <v>0.13003004266343043</v>
      </c>
      <c r="Q321" s="1">
        <v>210.000988495135</v>
      </c>
      <c r="R321">
        <f t="shared" si="22"/>
        <v>1.7171194735890697E-3</v>
      </c>
      <c r="V321" s="2">
        <v>181</v>
      </c>
      <c r="W321" s="2">
        <v>209.90621906483173</v>
      </c>
      <c r="X321" s="2">
        <v>0.3074073071632597</v>
      </c>
      <c r="Y321">
        <f t="shared" si="21"/>
        <v>9.4499252497366695E-2</v>
      </c>
    </row>
    <row r="322" spans="10:25" x14ac:dyDescent="0.3">
      <c r="J322" s="2">
        <v>161</v>
      </c>
      <c r="K322" s="2">
        <v>209.19185771305695</v>
      </c>
      <c r="L322" s="2">
        <v>0.20816550558504332</v>
      </c>
      <c r="M322">
        <f t="shared" si="23"/>
        <v>4.3332877715476704E-2</v>
      </c>
      <c r="Q322" s="1">
        <v>209.40002321864199</v>
      </c>
      <c r="R322">
        <f t="shared" si="22"/>
        <v>9.9410450097080607E-4</v>
      </c>
      <c r="V322" s="2">
        <v>182</v>
      </c>
      <c r="W322" s="2">
        <v>210.46881999038146</v>
      </c>
      <c r="X322" s="2">
        <v>-0.7930556480564519</v>
      </c>
      <c r="Y322">
        <f t="shared" si="21"/>
        <v>0.62893726091423885</v>
      </c>
    </row>
    <row r="323" spans="10:25" x14ac:dyDescent="0.3">
      <c r="J323" s="2">
        <v>162</v>
      </c>
      <c r="K323" s="2">
        <v>210.59443360051529</v>
      </c>
      <c r="L323" s="2">
        <v>-9.1464306564290609E-2</v>
      </c>
      <c r="M323">
        <f t="shared" si="23"/>
        <v>8.3657193752865351E-3</v>
      </c>
      <c r="Q323" s="1">
        <v>210.502969293951</v>
      </c>
      <c r="R323">
        <f t="shared" si="22"/>
        <v>4.3450364083258051E-4</v>
      </c>
      <c r="V323" s="2">
        <v>183</v>
      </c>
      <c r="W323" s="2">
        <v>210.60117007757333</v>
      </c>
      <c r="X323" s="2">
        <v>0.9673606773456811</v>
      </c>
      <c r="Y323">
        <f t="shared" si="21"/>
        <v>0.9357866800746949</v>
      </c>
    </row>
    <row r="324" spans="10:25" x14ac:dyDescent="0.3">
      <c r="J324" s="2">
        <v>163</v>
      </c>
      <c r="K324" s="2">
        <v>210.28809914280293</v>
      </c>
      <c r="L324" s="2">
        <v>0.81113189981607547</v>
      </c>
      <c r="M324">
        <f t="shared" si="23"/>
        <v>0.65793495889923592</v>
      </c>
      <c r="Q324" s="1">
        <v>211.09923104261901</v>
      </c>
      <c r="R324">
        <f t="shared" si="22"/>
        <v>3.842419964345182E-3</v>
      </c>
      <c r="V324" s="2">
        <v>184</v>
      </c>
      <c r="W324" s="2">
        <v>209.22780891176845</v>
      </c>
      <c r="X324" s="2">
        <v>0.51408437511355487</v>
      </c>
      <c r="Y324">
        <f t="shared" si="21"/>
        <v>0.26428274473589419</v>
      </c>
    </row>
    <row r="325" spans="10:25" x14ac:dyDescent="0.3">
      <c r="J325" s="2">
        <v>164</v>
      </c>
      <c r="K325" s="2">
        <v>210.40624952124162</v>
      </c>
      <c r="L325" s="2">
        <v>0.15305062335937691</v>
      </c>
      <c r="M325">
        <f t="shared" si="23"/>
        <v>2.342449331069385E-2</v>
      </c>
      <c r="Q325" s="1">
        <v>210.559300144601</v>
      </c>
      <c r="R325">
        <f t="shared" si="22"/>
        <v>7.2687657707006924E-4</v>
      </c>
      <c r="V325" s="2">
        <v>185</v>
      </c>
      <c r="W325" s="2">
        <v>209.63104676925667</v>
      </c>
      <c r="X325" s="2">
        <v>-0.16027541880566787</v>
      </c>
      <c r="Y325">
        <f t="shared" si="21"/>
        <v>2.5688209873332233E-2</v>
      </c>
    </row>
    <row r="326" spans="10:25" x14ac:dyDescent="0.3">
      <c r="J326" s="2">
        <v>165</v>
      </c>
      <c r="K326" s="2">
        <v>211.46872361441618</v>
      </c>
      <c r="L326" s="2">
        <v>-6.5351547561164125E-2</v>
      </c>
      <c r="M326">
        <f t="shared" si="23"/>
        <v>4.2708247686390963E-3</v>
      </c>
      <c r="Q326" s="1">
        <v>211.40337206685501</v>
      </c>
      <c r="R326">
        <f t="shared" si="22"/>
        <v>3.0913200164327134E-4</v>
      </c>
      <c r="V326" s="2">
        <v>186</v>
      </c>
      <c r="W326" s="2">
        <v>210.74776946986665</v>
      </c>
      <c r="X326" s="2">
        <v>-0.21722069509365838</v>
      </c>
      <c r="Y326">
        <f t="shared" si="21"/>
        <v>4.7184830376972103E-2</v>
      </c>
    </row>
    <row r="327" spans="10:25" x14ac:dyDescent="0.3">
      <c r="J327" s="2">
        <v>166</v>
      </c>
      <c r="K327" s="2">
        <v>209.72738700011573</v>
      </c>
      <c r="L327" s="2">
        <v>-0.10917609726271849</v>
      </c>
      <c r="M327">
        <f t="shared" si="23"/>
        <v>1.1919420213518567E-2</v>
      </c>
      <c r="Q327" s="1">
        <v>209.61821090285301</v>
      </c>
      <c r="R327">
        <f t="shared" si="22"/>
        <v>5.2083307453337562E-4</v>
      </c>
      <c r="V327" s="2">
        <v>187</v>
      </c>
      <c r="W327" s="2">
        <v>211.19279238728262</v>
      </c>
      <c r="X327" s="2">
        <v>-0.32005492232661936</v>
      </c>
      <c r="Y327">
        <f t="shared" si="21"/>
        <v>0.10243515330549835</v>
      </c>
    </row>
    <row r="328" spans="10:25" x14ac:dyDescent="0.3">
      <c r="J328" s="2">
        <v>167</v>
      </c>
      <c r="K328" s="2">
        <v>210.14663206261812</v>
      </c>
      <c r="L328" s="2">
        <v>0.31196559990786454</v>
      </c>
      <c r="M328">
        <f t="shared" si="23"/>
        <v>9.7322535525873818E-2</v>
      </c>
      <c r="Q328" s="1">
        <v>210.45859766252599</v>
      </c>
      <c r="R328">
        <f t="shared" si="22"/>
        <v>1.4823134021262785E-3</v>
      </c>
      <c r="V328" s="2">
        <v>188</v>
      </c>
      <c r="W328" s="2">
        <v>209.68172770189111</v>
      </c>
      <c r="X328" s="2">
        <v>4.8601324538992685E-3</v>
      </c>
      <c r="Y328">
        <f t="shared" si="21"/>
        <v>2.3620887469444925E-5</v>
      </c>
    </row>
    <row r="329" spans="10:25" x14ac:dyDescent="0.3">
      <c r="J329" s="2">
        <v>168</v>
      </c>
      <c r="K329" s="2">
        <v>211.44180008502849</v>
      </c>
      <c r="L329" s="2">
        <v>0.2288900762075059</v>
      </c>
      <c r="M329">
        <f t="shared" si="23"/>
        <v>5.239066698627786E-2</v>
      </c>
      <c r="Q329" s="1">
        <v>211.670690161236</v>
      </c>
      <c r="R329">
        <f t="shared" si="22"/>
        <v>1.0813498837895477E-3</v>
      </c>
      <c r="V329" s="2">
        <v>189</v>
      </c>
      <c r="W329" s="2">
        <v>209.81106133198753</v>
      </c>
      <c r="X329" s="2">
        <v>0.16879863097247494</v>
      </c>
      <c r="Y329">
        <f t="shared" si="21"/>
        <v>2.8492977818181775E-2</v>
      </c>
    </row>
    <row r="330" spans="10:25" x14ac:dyDescent="0.3">
      <c r="J330" s="2">
        <v>169</v>
      </c>
      <c r="K330" s="2">
        <v>210.57103586842146</v>
      </c>
      <c r="L330" s="2">
        <v>0.50014354723754195</v>
      </c>
      <c r="M330">
        <f t="shared" si="23"/>
        <v>0.25014356784335134</v>
      </c>
      <c r="Q330" s="1">
        <v>211.071179415659</v>
      </c>
      <c r="R330">
        <f t="shared" si="22"/>
        <v>2.3695492137873427E-3</v>
      </c>
      <c r="V330" s="2">
        <v>190</v>
      </c>
      <c r="W330" s="2">
        <v>209.03009110424603</v>
      </c>
      <c r="X330" s="2">
        <v>0.65465288739696348</v>
      </c>
      <c r="Y330">
        <f t="shared" si="21"/>
        <v>0.42857040297718135</v>
      </c>
    </row>
    <row r="331" spans="10:25" x14ac:dyDescent="0.3">
      <c r="J331" s="2">
        <v>170</v>
      </c>
      <c r="K331" s="2">
        <v>210.21246580593663</v>
      </c>
      <c r="L331" s="2">
        <v>-0.67373142464063562</v>
      </c>
      <c r="M331">
        <f t="shared" si="23"/>
        <v>0.45391403254830048</v>
      </c>
      <c r="Q331" s="1">
        <v>209.538734381296</v>
      </c>
      <c r="R331">
        <f t="shared" si="22"/>
        <v>3.2153073112231928E-3</v>
      </c>
      <c r="V331" s="2">
        <v>191</v>
      </c>
      <c r="W331" s="2">
        <v>210.87441682370854</v>
      </c>
      <c r="X331" s="2">
        <v>-0.19254779473953931</v>
      </c>
      <c r="Y331">
        <f t="shared" si="21"/>
        <v>3.7074653259059766E-2</v>
      </c>
    </row>
    <row r="332" spans="10:25" x14ac:dyDescent="0.3">
      <c r="J332" s="2">
        <v>171</v>
      </c>
      <c r="K332" s="2">
        <v>209.84436766086972</v>
      </c>
      <c r="L332" s="2">
        <v>0.30618766826427191</v>
      </c>
      <c r="M332">
        <f t="shared" si="23"/>
        <v>9.3750888197111817E-2</v>
      </c>
      <c r="Q332" s="1">
        <v>210.15055532913399</v>
      </c>
      <c r="R332">
        <f t="shared" si="22"/>
        <v>1.4569919541003655E-3</v>
      </c>
      <c r="V332" s="2">
        <v>192</v>
      </c>
      <c r="W332" s="2">
        <v>210.66951275282</v>
      </c>
      <c r="X332" s="2">
        <v>0.52307163921301481</v>
      </c>
      <c r="Y332">
        <f t="shared" si="21"/>
        <v>0.27360393974899033</v>
      </c>
    </row>
    <row r="333" spans="10:25" x14ac:dyDescent="0.3">
      <c r="J333" s="2">
        <v>172</v>
      </c>
      <c r="K333" s="2">
        <v>210.23160485394547</v>
      </c>
      <c r="L333" s="2">
        <v>-0.35281698889346558</v>
      </c>
      <c r="M333">
        <f t="shared" si="23"/>
        <v>0.12447982765185181</v>
      </c>
      <c r="Q333" s="1">
        <v>209.878787865052</v>
      </c>
      <c r="R333">
        <f t="shared" si="22"/>
        <v>1.6810512033275133E-3</v>
      </c>
      <c r="V333" s="2">
        <v>193</v>
      </c>
      <c r="W333" s="2">
        <v>209.30002487200301</v>
      </c>
      <c r="X333" s="2">
        <v>0.77509132780897971</v>
      </c>
      <c r="Y333">
        <f t="shared" si="21"/>
        <v>0.60076656644468729</v>
      </c>
    </row>
    <row r="334" spans="10:25" x14ac:dyDescent="0.3">
      <c r="J334" s="2">
        <v>173</v>
      </c>
      <c r="K334" s="2">
        <v>209.94075868861023</v>
      </c>
      <c r="L334" s="2">
        <v>-0.63656160653923166</v>
      </c>
      <c r="M334">
        <f t="shared" si="23"/>
        <v>0.40521067891980755</v>
      </c>
      <c r="Q334" s="1">
        <v>209.304197082071</v>
      </c>
      <c r="R334">
        <f t="shared" si="22"/>
        <v>3.041322703574966E-3</v>
      </c>
      <c r="V334" s="2">
        <v>194</v>
      </c>
      <c r="W334" s="2">
        <v>211.61379911601318</v>
      </c>
      <c r="X334" s="2">
        <v>-0.84140855930618841</v>
      </c>
      <c r="Y334">
        <f t="shared" ref="Y334:Y397" si="24">X334^2</f>
        <v>0.70796836367371563</v>
      </c>
    </row>
    <row r="335" spans="10:25" x14ac:dyDescent="0.3">
      <c r="J335" s="2">
        <v>174</v>
      </c>
      <c r="K335" s="2">
        <v>210.16180174759612</v>
      </c>
      <c r="L335" s="2">
        <v>-9.3330887719105249E-2</v>
      </c>
      <c r="M335">
        <f t="shared" si="23"/>
        <v>8.7106546024362311E-3</v>
      </c>
      <c r="Q335" s="1">
        <v>210.06847085987701</v>
      </c>
      <c r="R335">
        <f t="shared" si="22"/>
        <v>4.4428793781890383E-4</v>
      </c>
      <c r="V335" s="2">
        <v>195</v>
      </c>
      <c r="W335" s="2">
        <v>210.20440035808588</v>
      </c>
      <c r="X335" s="2">
        <v>-0.41002739861787063</v>
      </c>
      <c r="Y335">
        <f t="shared" si="24"/>
        <v>0.16812246761733818</v>
      </c>
    </row>
    <row r="336" spans="10:25" x14ac:dyDescent="0.3">
      <c r="J336" s="2">
        <v>175</v>
      </c>
      <c r="K336" s="2">
        <v>211.72813847935805</v>
      </c>
      <c r="L336" s="2">
        <v>-0.17235398467605023</v>
      </c>
      <c r="M336">
        <f t="shared" si="23"/>
        <v>2.9705896033712157E-2</v>
      </c>
      <c r="Q336" s="1">
        <v>211.555784494682</v>
      </c>
      <c r="R336">
        <f t="shared" si="22"/>
        <v>8.1469757533565712E-4</v>
      </c>
      <c r="V336" s="2">
        <v>196</v>
      </c>
      <c r="W336" s="2">
        <v>209.59633732001106</v>
      </c>
      <c r="X336" s="2">
        <v>0.15222233483694936</v>
      </c>
      <c r="Y336">
        <f t="shared" si="24"/>
        <v>2.3171639223212324E-2</v>
      </c>
    </row>
    <row r="337" spans="10:25" x14ac:dyDescent="0.3">
      <c r="J337" s="2">
        <v>176</v>
      </c>
      <c r="K337" s="2">
        <v>207.72734635335189</v>
      </c>
      <c r="L337" s="2">
        <v>-0.63391076184589679</v>
      </c>
      <c r="M337">
        <f t="shared" si="23"/>
        <v>0.40184285398404529</v>
      </c>
      <c r="Q337" s="1">
        <v>207.09343559150599</v>
      </c>
      <c r="R337">
        <f t="shared" si="22"/>
        <v>3.0609891618983641E-3</v>
      </c>
      <c r="V337" s="2">
        <v>197</v>
      </c>
      <c r="W337" s="2">
        <v>209.81662951472941</v>
      </c>
      <c r="X337" s="2">
        <v>5.9591321469582681E-2</v>
      </c>
      <c r="Y337">
        <f t="shared" si="24"/>
        <v>3.5511255944911456E-3</v>
      </c>
    </row>
    <row r="338" spans="10:25" x14ac:dyDescent="0.3">
      <c r="J338" s="2">
        <v>177</v>
      </c>
      <c r="K338" s="2">
        <v>210.51451718695827</v>
      </c>
      <c r="L338" s="2">
        <v>-9.2415130916265298E-2</v>
      </c>
      <c r="M338">
        <f t="shared" si="23"/>
        <v>8.5405564222704542E-3</v>
      </c>
      <c r="Q338" s="1">
        <v>210.42210205604201</v>
      </c>
      <c r="R338">
        <f t="shared" si="22"/>
        <v>4.3918927723501331E-4</v>
      </c>
      <c r="V338" s="2">
        <v>198</v>
      </c>
      <c r="W338" s="2">
        <v>210.19116434750882</v>
      </c>
      <c r="X338" s="2">
        <v>0.31073539137219086</v>
      </c>
      <c r="Y338">
        <f t="shared" si="24"/>
        <v>9.6556483451228622E-2</v>
      </c>
    </row>
    <row r="339" spans="10:25" x14ac:dyDescent="0.3">
      <c r="J339" s="2">
        <v>178</v>
      </c>
      <c r="K339" s="2">
        <v>209.08502673848352</v>
      </c>
      <c r="L339" s="2">
        <v>1.0271535599074753</v>
      </c>
      <c r="M339">
        <f t="shared" si="23"/>
        <v>1.0550444356305995</v>
      </c>
      <c r="Q339" s="1">
        <v>210.112180298391</v>
      </c>
      <c r="R339">
        <f t="shared" si="22"/>
        <v>4.8885959797702458E-3</v>
      </c>
      <c r="V339" s="2">
        <v>199</v>
      </c>
      <c r="W339" s="2">
        <v>208.74799599744838</v>
      </c>
      <c r="X339" s="2">
        <v>-0.72588307694337573</v>
      </c>
      <c r="Y339">
        <f t="shared" si="24"/>
        <v>0.52690624139278275</v>
      </c>
    </row>
    <row r="340" spans="10:25" x14ac:dyDescent="0.3">
      <c r="J340" s="2">
        <v>179</v>
      </c>
      <c r="K340" s="2">
        <v>210.32403601482883</v>
      </c>
      <c r="L340" s="2">
        <v>0.31773003723517945</v>
      </c>
      <c r="M340">
        <f t="shared" si="23"/>
        <v>0.10095237656146852</v>
      </c>
      <c r="Q340" s="1">
        <v>210.64176605206401</v>
      </c>
      <c r="R340">
        <f t="shared" si="22"/>
        <v>1.508390492494478E-3</v>
      </c>
      <c r="V340" s="2">
        <v>200</v>
      </c>
      <c r="W340" s="2">
        <v>209.73040557466189</v>
      </c>
      <c r="X340" s="2">
        <v>-1.6496458146638986</v>
      </c>
      <c r="Y340">
        <f t="shared" si="24"/>
        <v>2.7213313138381174</v>
      </c>
    </row>
    <row r="341" spans="10:25" x14ac:dyDescent="0.3">
      <c r="J341" s="2">
        <v>180</v>
      </c>
      <c r="K341" s="2">
        <v>210.53679861015499</v>
      </c>
      <c r="L341" s="2">
        <v>0.30322013045901031</v>
      </c>
      <c r="M341">
        <f t="shared" si="23"/>
        <v>9.1942447515579229E-2</v>
      </c>
      <c r="Q341" s="1">
        <v>210.840018740614</v>
      </c>
      <c r="R341">
        <f t="shared" si="22"/>
        <v>1.4381526442190605E-3</v>
      </c>
      <c r="V341" s="2">
        <v>201</v>
      </c>
      <c r="W341" s="2">
        <v>209.83080756360252</v>
      </c>
      <c r="X341" s="2">
        <v>0.29064387049848506</v>
      </c>
      <c r="Y341">
        <f t="shared" si="24"/>
        <v>8.4473859458340156E-2</v>
      </c>
    </row>
    <row r="342" spans="10:25" x14ac:dyDescent="0.3">
      <c r="J342" s="2">
        <v>181</v>
      </c>
      <c r="K342" s="2">
        <v>209.41764685749038</v>
      </c>
      <c r="L342" s="2">
        <v>0.79597951450460869</v>
      </c>
      <c r="M342">
        <f t="shared" si="23"/>
        <v>0.63358338751099252</v>
      </c>
      <c r="Q342" s="1">
        <v>210.21362637199499</v>
      </c>
      <c r="R342">
        <f t="shared" si="22"/>
        <v>3.7865267263694873E-3</v>
      </c>
      <c r="V342" s="2">
        <v>202</v>
      </c>
      <c r="W342" s="2">
        <v>210.15741666309987</v>
      </c>
      <c r="X342" s="2">
        <v>-0.25649346465786493</v>
      </c>
      <c r="Y342">
        <f t="shared" si="24"/>
        <v>6.5788897412195402E-2</v>
      </c>
    </row>
    <row r="343" spans="10:25" x14ac:dyDescent="0.3">
      <c r="J343" s="2">
        <v>182</v>
      </c>
      <c r="K343" s="2">
        <v>209.99730408032502</v>
      </c>
      <c r="L343" s="2">
        <v>-0.32153973800001268</v>
      </c>
      <c r="M343">
        <f t="shared" si="23"/>
        <v>0.10338780311311679</v>
      </c>
      <c r="Q343" s="1">
        <v>209.67576434232501</v>
      </c>
      <c r="R343">
        <f t="shared" si="22"/>
        <v>1.5335093161985764E-3</v>
      </c>
      <c r="V343" s="2">
        <v>203</v>
      </c>
      <c r="W343" s="2">
        <v>210.08449615852714</v>
      </c>
      <c r="X343" s="2">
        <v>-0.35606893659314665</v>
      </c>
      <c r="Y343">
        <f t="shared" si="24"/>
        <v>0.12678508760657428</v>
      </c>
    </row>
    <row r="344" spans="10:25" x14ac:dyDescent="0.3">
      <c r="J344" s="2">
        <v>183</v>
      </c>
      <c r="K344" s="2">
        <v>210.867200834964</v>
      </c>
      <c r="L344" s="2">
        <v>0.7013299199550147</v>
      </c>
      <c r="M344">
        <f t="shared" si="23"/>
        <v>0.4918636566241073</v>
      </c>
      <c r="Q344" s="1">
        <v>211.56853075491901</v>
      </c>
      <c r="R344">
        <f t="shared" si="22"/>
        <v>3.314906604741871E-3</v>
      </c>
      <c r="V344" s="2">
        <v>204</v>
      </c>
      <c r="W344" s="2">
        <v>211.6007860078083</v>
      </c>
      <c r="X344" s="2">
        <v>-0.3258948827462973</v>
      </c>
      <c r="Y344">
        <f t="shared" si="24"/>
        <v>0.10620747460022287</v>
      </c>
    </row>
    <row r="345" spans="10:25" x14ac:dyDescent="0.3">
      <c r="J345" s="2">
        <v>184</v>
      </c>
      <c r="K345" s="2">
        <v>209.54181843776348</v>
      </c>
      <c r="L345" s="2">
        <v>0.20007484911852202</v>
      </c>
      <c r="M345">
        <f t="shared" si="23"/>
        <v>4.0029945249799352E-2</v>
      </c>
      <c r="Q345" s="1">
        <v>209.741893286882</v>
      </c>
      <c r="R345">
        <f t="shared" si="22"/>
        <v>9.5390980782681539E-4</v>
      </c>
      <c r="V345" s="2">
        <v>205</v>
      </c>
      <c r="W345" s="2">
        <v>208.51349459444569</v>
      </c>
      <c r="X345" s="2">
        <v>0.20502936083531154</v>
      </c>
      <c r="Y345">
        <f t="shared" si="24"/>
        <v>4.2037038804536381E-2</v>
      </c>
    </row>
    <row r="346" spans="10:25" x14ac:dyDescent="0.3">
      <c r="J346" s="2">
        <v>185</v>
      </c>
      <c r="K346" s="2">
        <v>209.51457695487463</v>
      </c>
      <c r="L346" s="2">
        <v>-4.38056044236248E-2</v>
      </c>
      <c r="M346">
        <f t="shared" si="23"/>
        <v>1.9189309789190967E-3</v>
      </c>
      <c r="Q346" s="1">
        <v>209.470771350451</v>
      </c>
      <c r="R346">
        <f t="shared" si="22"/>
        <v>2.0912514018644007E-4</v>
      </c>
      <c r="V346" s="2">
        <v>206</v>
      </c>
      <c r="W346" s="2">
        <v>210.35291159529163</v>
      </c>
      <c r="X346" s="2">
        <v>0.96549237644737218</v>
      </c>
      <c r="Y346">
        <f t="shared" si="24"/>
        <v>0.93217552897799427</v>
      </c>
    </row>
    <row r="347" spans="10:25" x14ac:dyDescent="0.3">
      <c r="J347" s="2">
        <v>186</v>
      </c>
      <c r="K347" s="2">
        <v>210.49082814593299</v>
      </c>
      <c r="L347" s="2">
        <v>3.9720628840001382E-2</v>
      </c>
      <c r="M347">
        <f t="shared" si="23"/>
        <v>1.5777283554451495E-3</v>
      </c>
      <c r="Q347" s="1">
        <v>210.530548774773</v>
      </c>
      <c r="R347">
        <f t="shared" si="22"/>
        <v>1.8866919347887502E-4</v>
      </c>
      <c r="V347" s="2">
        <v>207</v>
      </c>
      <c r="W347" s="2">
        <v>208.26404093864699</v>
      </c>
      <c r="X347" s="2">
        <v>0.23191339594700366</v>
      </c>
      <c r="Y347">
        <f t="shared" si="24"/>
        <v>5.3783823219671699E-2</v>
      </c>
    </row>
    <row r="348" spans="10:25" x14ac:dyDescent="0.3">
      <c r="J348" s="2">
        <v>187</v>
      </c>
      <c r="K348" s="2">
        <v>211.09207757838152</v>
      </c>
      <c r="L348" s="2">
        <v>-0.21934011342551685</v>
      </c>
      <c r="M348">
        <f t="shared" si="23"/>
        <v>4.8110085357518595E-2</v>
      </c>
      <c r="Q348" s="1">
        <v>210.872737464956</v>
      </c>
      <c r="R348">
        <f t="shared" si="22"/>
        <v>1.040153962348822E-3</v>
      </c>
      <c r="V348" s="2">
        <v>208</v>
      </c>
      <c r="W348" s="2">
        <v>209.54708298415051</v>
      </c>
      <c r="X348" s="2">
        <v>0.79981438778148117</v>
      </c>
      <c r="Y348">
        <f t="shared" si="24"/>
        <v>0.63970305490226553</v>
      </c>
    </row>
    <row r="349" spans="10:25" x14ac:dyDescent="0.3">
      <c r="J349" s="2">
        <v>188</v>
      </c>
      <c r="K349" s="2">
        <v>209.85354571839224</v>
      </c>
      <c r="L349" s="2">
        <v>-0.16695788404723544</v>
      </c>
      <c r="M349">
        <f t="shared" si="23"/>
        <v>2.7874935045530114E-2</v>
      </c>
      <c r="Q349" s="1">
        <v>209.686587834345</v>
      </c>
      <c r="R349">
        <f t="shared" si="22"/>
        <v>7.9622586151830669E-4</v>
      </c>
      <c r="V349" s="2">
        <v>209</v>
      </c>
      <c r="W349" s="2">
        <v>209.5610549053323</v>
      </c>
      <c r="X349" s="2">
        <v>0.18498555785669168</v>
      </c>
      <c r="Y349">
        <f t="shared" si="24"/>
        <v>3.4219656615551423E-2</v>
      </c>
    </row>
    <row r="350" spans="10:25" x14ac:dyDescent="0.3">
      <c r="J350" s="2">
        <v>189</v>
      </c>
      <c r="K350" s="2">
        <v>210.59513636008762</v>
      </c>
      <c r="L350" s="2">
        <v>-0.61527639712761584</v>
      </c>
      <c r="M350">
        <f t="shared" si="23"/>
        <v>0.37856504486233966</v>
      </c>
      <c r="Q350" s="1">
        <v>209.97985996296001</v>
      </c>
      <c r="R350">
        <f t="shared" si="22"/>
        <v>2.9301686230105558E-3</v>
      </c>
      <c r="V350" s="2">
        <v>210</v>
      </c>
      <c r="W350" s="2">
        <v>210.08361747321629</v>
      </c>
      <c r="X350" s="2">
        <v>0.10812599999169947</v>
      </c>
      <c r="Y350">
        <f t="shared" si="24"/>
        <v>1.1691231874204995E-2</v>
      </c>
    </row>
    <row r="351" spans="10:25" x14ac:dyDescent="0.3">
      <c r="J351" s="2">
        <v>190</v>
      </c>
      <c r="K351" s="2">
        <v>208.37033097670889</v>
      </c>
      <c r="L351" s="2">
        <v>1.3144130149341038</v>
      </c>
      <c r="M351">
        <f t="shared" si="23"/>
        <v>1.7276815738281606</v>
      </c>
      <c r="Q351" s="1">
        <v>209.68474399164299</v>
      </c>
      <c r="R351">
        <f t="shared" si="22"/>
        <v>6.2685200168233982E-3</v>
      </c>
      <c r="V351" s="2">
        <v>211</v>
      </c>
      <c r="W351" s="2">
        <v>210.65586889929176</v>
      </c>
      <c r="X351" s="2">
        <v>-0.72320675467776141</v>
      </c>
      <c r="Y351">
        <f t="shared" si="24"/>
        <v>0.52302801001153976</v>
      </c>
    </row>
    <row r="352" spans="10:25" x14ac:dyDescent="0.3">
      <c r="J352" s="2">
        <v>191</v>
      </c>
      <c r="K352" s="2">
        <v>210.91277411803065</v>
      </c>
      <c r="L352" s="2">
        <v>-0.23090508906165041</v>
      </c>
      <c r="M352">
        <f t="shared" si="23"/>
        <v>5.3317160154568707E-2</v>
      </c>
      <c r="Q352" s="1">
        <v>210.681869028969</v>
      </c>
      <c r="R352">
        <f t="shared" si="22"/>
        <v>1.0959893707317581E-3</v>
      </c>
      <c r="V352" s="2">
        <v>212</v>
      </c>
      <c r="W352" s="2">
        <v>210.61181421699635</v>
      </c>
      <c r="X352" s="2">
        <v>-0.67453736013635535</v>
      </c>
      <c r="Y352">
        <f t="shared" si="24"/>
        <v>0.45500065021972314</v>
      </c>
    </row>
    <row r="353" spans="10:25" x14ac:dyDescent="0.3">
      <c r="J353" s="2">
        <v>192</v>
      </c>
      <c r="K353" s="2">
        <v>211.30634761456486</v>
      </c>
      <c r="L353" s="2">
        <v>-0.11376322253184412</v>
      </c>
      <c r="M353">
        <f t="shared" si="23"/>
        <v>1.2942070800829887E-2</v>
      </c>
      <c r="Q353" s="1">
        <v>211.19258439203301</v>
      </c>
      <c r="R353">
        <f t="shared" si="22"/>
        <v>5.3867053551779774E-4</v>
      </c>
      <c r="V353" s="2">
        <v>213</v>
      </c>
      <c r="W353" s="2">
        <v>210.09688156623679</v>
      </c>
      <c r="X353" s="2">
        <v>0.67825161097022146</v>
      </c>
      <c r="Y353">
        <f t="shared" si="24"/>
        <v>0.46002524778370063</v>
      </c>
    </row>
    <row r="354" spans="10:25" x14ac:dyDescent="0.3">
      <c r="J354" s="2">
        <v>193</v>
      </c>
      <c r="K354" s="2">
        <v>208.84140678399143</v>
      </c>
      <c r="L354" s="2">
        <v>1.2337094158205559</v>
      </c>
      <c r="M354">
        <f t="shared" si="23"/>
        <v>1.5220389226842974</v>
      </c>
      <c r="Q354" s="1">
        <v>210.07511619981199</v>
      </c>
      <c r="R354">
        <f t="shared" ref="R354:R417" si="25">ABS(L354/Q354)</f>
        <v>5.8727060974090757E-3</v>
      </c>
      <c r="V354" s="2">
        <v>214</v>
      </c>
      <c r="W354" s="2">
        <v>209.08018901209857</v>
      </c>
      <c r="X354" s="2">
        <v>-1.0911829641571558E-2</v>
      </c>
      <c r="Y354">
        <f t="shared" si="24"/>
        <v>1.1906802612667967E-4</v>
      </c>
    </row>
    <row r="355" spans="10:25" x14ac:dyDescent="0.3">
      <c r="J355" s="2">
        <v>194</v>
      </c>
      <c r="K355" s="2">
        <v>211.34567663940155</v>
      </c>
      <c r="L355" s="2">
        <v>-0.57328608269455117</v>
      </c>
      <c r="M355">
        <f t="shared" ref="M355:M418" si="26">L355^2</f>
        <v>0.32865693261126377</v>
      </c>
      <c r="Q355" s="1">
        <v>210.77239055670699</v>
      </c>
      <c r="R355">
        <f t="shared" si="25"/>
        <v>2.7199296889898494E-3</v>
      </c>
      <c r="V355" s="2">
        <v>215</v>
      </c>
      <c r="W355" s="2">
        <v>212.04269537222359</v>
      </c>
      <c r="X355" s="2">
        <v>0.33116954736439652</v>
      </c>
      <c r="Y355">
        <f t="shared" si="24"/>
        <v>0.10967326910153927</v>
      </c>
    </row>
    <row r="356" spans="10:25" x14ac:dyDescent="0.3">
      <c r="J356" s="2">
        <v>195</v>
      </c>
      <c r="K356" s="2">
        <v>210.25715898048421</v>
      </c>
      <c r="L356" s="2">
        <v>-0.46278602101619981</v>
      </c>
      <c r="M356">
        <f t="shared" si="26"/>
        <v>0.21417090124800653</v>
      </c>
      <c r="Q356" s="1">
        <v>209.79437295946801</v>
      </c>
      <c r="R356">
        <f t="shared" si="25"/>
        <v>2.2059029252686842E-3</v>
      </c>
      <c r="V356" s="2">
        <v>216</v>
      </c>
      <c r="W356" s="2">
        <v>208.60000978767408</v>
      </c>
      <c r="X356" s="2">
        <v>-0.16664128072807216</v>
      </c>
      <c r="Y356">
        <f t="shared" si="24"/>
        <v>2.7769316442692153E-2</v>
      </c>
    </row>
    <row r="357" spans="10:25" x14ac:dyDescent="0.3">
      <c r="J357" s="2">
        <v>196</v>
      </c>
      <c r="K357" s="2">
        <v>209.66654851423422</v>
      </c>
      <c r="L357" s="2">
        <v>8.2011140613786893E-2</v>
      </c>
      <c r="M357">
        <f t="shared" si="26"/>
        <v>6.7258271847743262E-3</v>
      </c>
      <c r="Q357" s="1">
        <v>209.74855965484801</v>
      </c>
      <c r="R357">
        <f t="shared" si="25"/>
        <v>3.9099739587599753E-4</v>
      </c>
      <c r="V357" s="2">
        <v>217</v>
      </c>
      <c r="W357" s="2">
        <v>208.75574270443724</v>
      </c>
      <c r="X357" s="2">
        <v>0.23690596175975998</v>
      </c>
      <c r="Y357">
        <f t="shared" si="24"/>
        <v>5.6124434717316853E-2</v>
      </c>
    </row>
    <row r="358" spans="10:25" x14ac:dyDescent="0.3">
      <c r="J358" s="2">
        <v>197</v>
      </c>
      <c r="K358" s="2">
        <v>210.12123620324729</v>
      </c>
      <c r="L358" s="2">
        <v>-0.24501536704829618</v>
      </c>
      <c r="M358">
        <f t="shared" si="26"/>
        <v>6.0032530089811305E-2</v>
      </c>
      <c r="Q358" s="1">
        <v>209.876220836199</v>
      </c>
      <c r="R358">
        <f t="shared" si="25"/>
        <v>1.1674279538296149E-3</v>
      </c>
      <c r="V358" s="2">
        <v>218</v>
      </c>
      <c r="W358" s="2">
        <v>208.47231487423056</v>
      </c>
      <c r="X358" s="2">
        <v>-0.15731926868355117</v>
      </c>
      <c r="Y358">
        <f t="shared" si="24"/>
        <v>2.4749352299127364E-2</v>
      </c>
    </row>
    <row r="359" spans="10:25" x14ac:dyDescent="0.3">
      <c r="J359" s="2">
        <v>198</v>
      </c>
      <c r="K359" s="2">
        <v>210.23431595154699</v>
      </c>
      <c r="L359" s="2">
        <v>0.26758378733401855</v>
      </c>
      <c r="M359">
        <f t="shared" si="26"/>
        <v>7.1601083244017261E-2</v>
      </c>
      <c r="Q359" s="1">
        <v>210.50189973888101</v>
      </c>
      <c r="R359">
        <f t="shared" si="25"/>
        <v>1.2711704154021663E-3</v>
      </c>
      <c r="V359" s="2">
        <v>219</v>
      </c>
      <c r="W359" s="2">
        <v>210.95129572244349</v>
      </c>
      <c r="X359" s="2">
        <v>-0.77662091741049721</v>
      </c>
      <c r="Y359">
        <f t="shared" si="24"/>
        <v>0.60314004935952237</v>
      </c>
    </row>
    <row r="360" spans="10:25" x14ac:dyDescent="0.3">
      <c r="J360" s="2">
        <v>199</v>
      </c>
      <c r="K360" s="2">
        <v>208.90189242016115</v>
      </c>
      <c r="L360" s="2">
        <v>-0.87977949965613789</v>
      </c>
      <c r="M360">
        <f t="shared" si="26"/>
        <v>0.77401196801520433</v>
      </c>
      <c r="Q360" s="1">
        <v>208.02211292050501</v>
      </c>
      <c r="R360">
        <f t="shared" si="25"/>
        <v>4.2292595114267629E-3</v>
      </c>
      <c r="V360" s="2">
        <v>220</v>
      </c>
      <c r="W360" s="2">
        <v>211.18917860044627</v>
      </c>
      <c r="X360" s="2">
        <v>-0.23613032772826159</v>
      </c>
      <c r="Y360">
        <f t="shared" si="24"/>
        <v>5.5757531673056228E-2</v>
      </c>
    </row>
    <row r="361" spans="10:25" x14ac:dyDescent="0.3">
      <c r="J361" s="2">
        <v>200</v>
      </c>
      <c r="K361" s="2">
        <v>209.50130586105107</v>
      </c>
      <c r="L361" s="2">
        <v>-1.4205461010530769</v>
      </c>
      <c r="M361">
        <f t="shared" si="26"/>
        <v>2.0179512252170984</v>
      </c>
      <c r="Q361" s="1">
        <v>208.08075975999799</v>
      </c>
      <c r="R361">
        <f t="shared" si="25"/>
        <v>6.8268978962377205E-3</v>
      </c>
      <c r="V361" s="2">
        <v>221</v>
      </c>
      <c r="W361" s="2">
        <v>211.71468656665124</v>
      </c>
      <c r="X361" s="2">
        <v>0.13585226085075419</v>
      </c>
      <c r="Y361">
        <f t="shared" si="24"/>
        <v>1.8455836778261361E-2</v>
      </c>
    </row>
    <row r="362" spans="10:25" x14ac:dyDescent="0.3">
      <c r="J362" s="2">
        <v>201</v>
      </c>
      <c r="K362" s="2">
        <v>209.2463363477583</v>
      </c>
      <c r="L362" s="2">
        <v>0.87511508634270285</v>
      </c>
      <c r="M362">
        <f t="shared" si="26"/>
        <v>0.76582641434459631</v>
      </c>
      <c r="Q362" s="1">
        <v>210.121451434101</v>
      </c>
      <c r="R362">
        <f t="shared" si="25"/>
        <v>4.1648060222787839E-3</v>
      </c>
      <c r="V362" s="2">
        <v>222</v>
      </c>
      <c r="W362" s="2">
        <v>210.00502150166565</v>
      </c>
      <c r="X362" s="2">
        <v>1.0602310247613502</v>
      </c>
      <c r="Y362">
        <f t="shared" si="24"/>
        <v>1.1240898258665029</v>
      </c>
    </row>
    <row r="363" spans="10:25" x14ac:dyDescent="0.3">
      <c r="J363" s="2">
        <v>202</v>
      </c>
      <c r="K363" s="2">
        <v>209.84294448494822</v>
      </c>
      <c r="L363" s="2">
        <v>5.7978713493781697E-2</v>
      </c>
      <c r="M363">
        <f t="shared" si="26"/>
        <v>3.3615312183940239E-3</v>
      </c>
      <c r="Q363" s="1">
        <v>209.900923198442</v>
      </c>
      <c r="R363">
        <f t="shared" si="25"/>
        <v>2.7621943062617292E-4</v>
      </c>
      <c r="V363" s="2">
        <v>223</v>
      </c>
      <c r="W363" s="2">
        <v>209.10160605302875</v>
      </c>
      <c r="X363" s="2">
        <v>-0.37496621443375489</v>
      </c>
      <c r="Y363">
        <f t="shared" si="24"/>
        <v>0.14059966196678064</v>
      </c>
    </row>
    <row r="364" spans="10:25" x14ac:dyDescent="0.3">
      <c r="J364" s="2">
        <v>203</v>
      </c>
      <c r="K364" s="2">
        <v>209.75416507180165</v>
      </c>
      <c r="L364" s="2">
        <v>-2.573784986765304E-2</v>
      </c>
      <c r="M364">
        <f t="shared" si="26"/>
        <v>6.6243691580984763E-4</v>
      </c>
      <c r="Q364" s="1">
        <v>209.728427221934</v>
      </c>
      <c r="R364">
        <f t="shared" si="25"/>
        <v>1.2271989166455402E-4</v>
      </c>
      <c r="V364" s="2">
        <v>224</v>
      </c>
      <c r="W364" s="2">
        <v>209.6183485898373</v>
      </c>
      <c r="X364" s="2">
        <v>-0.88072090502129186</v>
      </c>
      <c r="Y364">
        <f t="shared" si="24"/>
        <v>0.77566931254152338</v>
      </c>
    </row>
    <row r="365" spans="10:25" x14ac:dyDescent="0.3">
      <c r="J365" s="2">
        <v>204</v>
      </c>
      <c r="K365" s="2">
        <v>211.33435178012729</v>
      </c>
      <c r="L365" s="2">
        <v>-5.9460655065294077E-2</v>
      </c>
      <c r="M365">
        <f t="shared" si="26"/>
        <v>3.5355695007938822E-3</v>
      </c>
      <c r="Q365" s="1">
        <v>211.274891125062</v>
      </c>
      <c r="R365">
        <f t="shared" si="25"/>
        <v>2.8143739536988781E-4</v>
      </c>
      <c r="V365" s="2">
        <v>225</v>
      </c>
      <c r="W365" s="2">
        <v>208.63804407878581</v>
      </c>
      <c r="X365" s="2">
        <v>-1.1476413887158117</v>
      </c>
      <c r="Y365">
        <f t="shared" si="24"/>
        <v>1.3170807570935568</v>
      </c>
    </row>
    <row r="366" spans="10:25" x14ac:dyDescent="0.3">
      <c r="J366" s="2">
        <v>205</v>
      </c>
      <c r="K366" s="2">
        <v>208.66964615187405</v>
      </c>
      <c r="L366" s="2">
        <v>4.887780340695258E-2</v>
      </c>
      <c r="M366">
        <f t="shared" si="26"/>
        <v>2.3890396658887052E-3</v>
      </c>
      <c r="Q366" s="1">
        <v>208.718523955281</v>
      </c>
      <c r="R366">
        <f t="shared" si="25"/>
        <v>2.3418047656098266E-4</v>
      </c>
      <c r="V366" s="2">
        <v>226</v>
      </c>
      <c r="W366" s="2">
        <v>210.21051746543981</v>
      </c>
      <c r="X366" s="2">
        <v>-6.1449096802817849E-2</v>
      </c>
      <c r="Y366">
        <f t="shared" si="24"/>
        <v>3.7759914978820787E-3</v>
      </c>
    </row>
    <row r="367" spans="10:25" x14ac:dyDescent="0.3">
      <c r="J367" s="2">
        <v>206</v>
      </c>
      <c r="K367" s="2">
        <v>210.88964712371214</v>
      </c>
      <c r="L367" s="2">
        <v>0.42875684802686465</v>
      </c>
      <c r="M367">
        <f t="shared" si="26"/>
        <v>0.18383243472993191</v>
      </c>
      <c r="Q367" s="1">
        <v>211.318403971739</v>
      </c>
      <c r="R367">
        <f t="shared" si="25"/>
        <v>2.02896122613251E-3</v>
      </c>
      <c r="V367" s="2">
        <v>227</v>
      </c>
      <c r="W367" s="2">
        <v>210.15051025708391</v>
      </c>
      <c r="X367" s="2">
        <v>-0.28825649632190675</v>
      </c>
      <c r="Y367">
        <f t="shared" si="24"/>
        <v>8.309180767178144E-2</v>
      </c>
    </row>
    <row r="368" spans="10:25" x14ac:dyDescent="0.3">
      <c r="J368" s="2">
        <v>207</v>
      </c>
      <c r="K368" s="2">
        <v>208.05018701497988</v>
      </c>
      <c r="L368" s="2">
        <v>0.44576731961410587</v>
      </c>
      <c r="M368">
        <f t="shared" si="26"/>
        <v>0.19870850323594441</v>
      </c>
      <c r="Q368" s="1">
        <v>208.49595433459399</v>
      </c>
      <c r="R368">
        <f t="shared" si="25"/>
        <v>2.1380142412679103E-3</v>
      </c>
      <c r="V368" s="2">
        <v>228</v>
      </c>
      <c r="W368" s="2">
        <v>209.73460187389659</v>
      </c>
      <c r="X368" s="2">
        <v>-0.29493352652158933</v>
      </c>
      <c r="Y368">
        <f t="shared" si="24"/>
        <v>8.6985785066461041E-2</v>
      </c>
    </row>
    <row r="369" spans="10:25" x14ac:dyDescent="0.3">
      <c r="J369" s="2">
        <v>208</v>
      </c>
      <c r="K369" s="2">
        <v>210.1834102567781</v>
      </c>
      <c r="L369" s="2">
        <v>0.16348711515388459</v>
      </c>
      <c r="M369">
        <f t="shared" si="26"/>
        <v>2.6728036821339521E-2</v>
      </c>
      <c r="Q369" s="1">
        <v>210.34689737193199</v>
      </c>
      <c r="R369">
        <f t="shared" si="25"/>
        <v>7.7722617826308756E-4</v>
      </c>
      <c r="V369" s="2">
        <v>229</v>
      </c>
      <c r="W369" s="2">
        <v>209.50790165338603</v>
      </c>
      <c r="X369" s="2">
        <v>0.92339942655095797</v>
      </c>
      <c r="Y369">
        <f t="shared" si="24"/>
        <v>0.85266650095463803</v>
      </c>
    </row>
    <row r="370" spans="10:25" x14ac:dyDescent="0.3">
      <c r="J370" s="2">
        <v>209</v>
      </c>
      <c r="K370" s="2">
        <v>209.51870729947964</v>
      </c>
      <c r="L370" s="2">
        <v>0.22733316370934631</v>
      </c>
      <c r="M370">
        <f t="shared" si="26"/>
        <v>5.1680367322100448E-2</v>
      </c>
      <c r="Q370" s="1">
        <v>209.74604046318899</v>
      </c>
      <c r="R370">
        <f t="shared" si="25"/>
        <v>1.0838496078749286E-3</v>
      </c>
      <c r="V370" s="2">
        <v>230</v>
      </c>
      <c r="W370" s="2">
        <v>210.91372271303138</v>
      </c>
      <c r="X370" s="2">
        <v>0.63939730936061778</v>
      </c>
      <c r="Y370">
        <f t="shared" si="24"/>
        <v>0.40882891921759756</v>
      </c>
    </row>
    <row r="371" spans="10:25" x14ac:dyDescent="0.3">
      <c r="J371" s="2">
        <v>210</v>
      </c>
      <c r="K371" s="2">
        <v>210.04732387421325</v>
      </c>
      <c r="L371" s="2">
        <v>0.14441959899474455</v>
      </c>
      <c r="M371">
        <f t="shared" si="26"/>
        <v>2.0857020573802822E-2</v>
      </c>
      <c r="Q371" s="1">
        <v>210.19174347320799</v>
      </c>
      <c r="R371">
        <f t="shared" si="25"/>
        <v>6.8708502345694151E-4</v>
      </c>
      <c r="V371" s="2">
        <v>231</v>
      </c>
      <c r="W371" s="2">
        <v>210.57585626926311</v>
      </c>
      <c r="X371" s="2">
        <v>0.24888514110287474</v>
      </c>
      <c r="Y371">
        <f t="shared" si="24"/>
        <v>6.1943813461797871E-2</v>
      </c>
    </row>
    <row r="372" spans="10:25" x14ac:dyDescent="0.3">
      <c r="J372" s="2">
        <v>211</v>
      </c>
      <c r="K372" s="2">
        <v>210.86401029423797</v>
      </c>
      <c r="L372" s="2">
        <v>-0.93134814962397172</v>
      </c>
      <c r="M372">
        <f t="shared" si="26"/>
        <v>0.86740937580799604</v>
      </c>
      <c r="Q372" s="1">
        <v>209.932662144614</v>
      </c>
      <c r="R372">
        <f t="shared" si="25"/>
        <v>4.4364137533891897E-3</v>
      </c>
      <c r="V372" s="2">
        <v>232</v>
      </c>
      <c r="W372" s="2">
        <v>209.41426679747866</v>
      </c>
      <c r="X372" s="2">
        <v>-0.27404256879864874</v>
      </c>
      <c r="Y372">
        <f t="shared" si="24"/>
        <v>7.5099329513762136E-2</v>
      </c>
    </row>
    <row r="373" spans="10:25" x14ac:dyDescent="0.3">
      <c r="J373" s="2">
        <v>212</v>
      </c>
      <c r="K373" s="2">
        <v>210.53299794516849</v>
      </c>
      <c r="L373" s="2">
        <v>-0.59572108830849402</v>
      </c>
      <c r="M373">
        <f t="shared" si="26"/>
        <v>0.35488361505545651</v>
      </c>
      <c r="Q373" s="1">
        <v>209.93727685686</v>
      </c>
      <c r="R373">
        <f t="shared" si="25"/>
        <v>2.8376146305578221E-3</v>
      </c>
      <c r="V373" s="2">
        <v>233</v>
      </c>
      <c r="W373" s="2">
        <v>208.03853609533115</v>
      </c>
      <c r="X373" s="2">
        <v>-0.5064229567201437</v>
      </c>
      <c r="Y373">
        <f t="shared" si="24"/>
        <v>0.25646421109317252</v>
      </c>
    </row>
    <row r="374" spans="10:25" x14ac:dyDescent="0.3">
      <c r="J374" s="2">
        <v>213</v>
      </c>
      <c r="K374" s="2">
        <v>210.47082430591371</v>
      </c>
      <c r="L374" s="2">
        <v>0.30430887129330131</v>
      </c>
      <c r="M374">
        <f t="shared" si="26"/>
        <v>9.2603889147803015E-2</v>
      </c>
      <c r="Q374" s="1">
        <v>210.77513317720701</v>
      </c>
      <c r="R374">
        <f t="shared" si="25"/>
        <v>1.4437607829072359E-3</v>
      </c>
      <c r="V374" s="2">
        <v>234</v>
      </c>
      <c r="W374" s="2">
        <v>209.45330300647674</v>
      </c>
      <c r="X374" s="2">
        <v>-1.0971973809817541</v>
      </c>
      <c r="Y374">
        <f t="shared" si="24"/>
        <v>1.2038420928332205</v>
      </c>
    </row>
    <row r="375" spans="10:25" x14ac:dyDescent="0.3">
      <c r="J375" s="2">
        <v>214</v>
      </c>
      <c r="K375" s="2">
        <v>208.7950254507812</v>
      </c>
      <c r="L375" s="2">
        <v>0.27425173167580397</v>
      </c>
      <c r="M375">
        <f t="shared" si="26"/>
        <v>7.5214012327177171E-2</v>
      </c>
      <c r="Q375" s="1">
        <v>209.069277182457</v>
      </c>
      <c r="R375">
        <f t="shared" si="25"/>
        <v>1.3117744288964157E-3</v>
      </c>
      <c r="V375" s="2">
        <v>235</v>
      </c>
      <c r="W375" s="2">
        <v>208.48138239956222</v>
      </c>
      <c r="X375" s="2">
        <v>3.7525284705765216E-2</v>
      </c>
      <c r="Y375">
        <f t="shared" si="24"/>
        <v>1.4081469922487368E-3</v>
      </c>
    </row>
    <row r="376" spans="10:25" x14ac:dyDescent="0.3">
      <c r="J376" s="2">
        <v>215</v>
      </c>
      <c r="K376" s="2">
        <v>212.14033395591318</v>
      </c>
      <c r="L376" s="2">
        <v>0.2335309636748093</v>
      </c>
      <c r="M376">
        <f t="shared" si="26"/>
        <v>5.45367109948851E-2</v>
      </c>
      <c r="Q376" s="1">
        <v>212.37386491958799</v>
      </c>
      <c r="R376">
        <f t="shared" si="25"/>
        <v>1.0996219509553688E-3</v>
      </c>
      <c r="V376" s="2">
        <v>236</v>
      </c>
      <c r="W376" s="2">
        <v>210.85565433972957</v>
      </c>
      <c r="X376" s="2">
        <v>-1.035361625380574</v>
      </c>
      <c r="Y376">
        <f t="shared" si="24"/>
        <v>1.071973695310704</v>
      </c>
    </row>
    <row r="377" spans="10:25" x14ac:dyDescent="0.3">
      <c r="J377" s="2">
        <v>216</v>
      </c>
      <c r="K377" s="2">
        <v>208.01895599899652</v>
      </c>
      <c r="L377" s="2">
        <v>0.41441250794949269</v>
      </c>
      <c r="M377">
        <f t="shared" si="26"/>
        <v>0.17173772674498836</v>
      </c>
      <c r="Q377" s="1">
        <v>208.43336850694601</v>
      </c>
      <c r="R377">
        <f t="shared" si="25"/>
        <v>1.9882253543087678E-3</v>
      </c>
      <c r="V377" s="2">
        <v>237</v>
      </c>
      <c r="W377" s="2">
        <v>209.55675782492412</v>
      </c>
      <c r="X377" s="2">
        <v>-0.59771074644012856</v>
      </c>
      <c r="Y377">
        <f t="shared" si="24"/>
        <v>0.35725813641001564</v>
      </c>
    </row>
    <row r="378" spans="10:25" x14ac:dyDescent="0.3">
      <c r="J378" s="2">
        <v>217</v>
      </c>
      <c r="K378" s="2">
        <v>208.47600420708184</v>
      </c>
      <c r="L378" s="2">
        <v>0.516644459115156</v>
      </c>
      <c r="M378">
        <f t="shared" si="26"/>
        <v>0.26692149713439212</v>
      </c>
      <c r="Q378" s="1">
        <v>208.992648666197</v>
      </c>
      <c r="R378">
        <f t="shared" si="25"/>
        <v>2.4720700101769628E-3</v>
      </c>
      <c r="V378" s="2">
        <v>238</v>
      </c>
      <c r="W378" s="2">
        <v>208.79297681942305</v>
      </c>
      <c r="X378" s="2">
        <v>2.5056516549568641E-3</v>
      </c>
      <c r="Y378">
        <f t="shared" si="24"/>
        <v>6.2782902159880718E-6</v>
      </c>
    </row>
    <row r="379" spans="10:25" x14ac:dyDescent="0.3">
      <c r="J379" s="2">
        <v>218</v>
      </c>
      <c r="K379" s="2">
        <v>208.22692873523155</v>
      </c>
      <c r="L379" s="2">
        <v>8.8066870315458345E-2</v>
      </c>
      <c r="M379">
        <f t="shared" si="26"/>
        <v>7.7557736471597586E-3</v>
      </c>
      <c r="Q379" s="1">
        <v>208.31499560554701</v>
      </c>
      <c r="R379">
        <f t="shared" si="25"/>
        <v>4.2275818915224218E-4</v>
      </c>
      <c r="V379" s="2">
        <v>239</v>
      </c>
      <c r="W379" s="2">
        <v>211.12535367535745</v>
      </c>
      <c r="X379" s="2">
        <v>-0.37361472122745454</v>
      </c>
      <c r="Y379">
        <f t="shared" si="24"/>
        <v>0.13958795991786857</v>
      </c>
    </row>
    <row r="380" spans="10:25" x14ac:dyDescent="0.3">
      <c r="J380" s="2">
        <v>219</v>
      </c>
      <c r="K380" s="2">
        <v>210.88333158409873</v>
      </c>
      <c r="L380" s="2">
        <v>-0.7086567790657341</v>
      </c>
      <c r="M380">
        <f t="shared" si="26"/>
        <v>0.50219443051582069</v>
      </c>
      <c r="Q380" s="1">
        <v>210.17467480503299</v>
      </c>
      <c r="R380">
        <f t="shared" si="25"/>
        <v>3.3717515191738225E-3</v>
      </c>
      <c r="V380" s="2">
        <v>240</v>
      </c>
      <c r="W380" s="2">
        <v>209.32861346163264</v>
      </c>
      <c r="X380" s="2">
        <v>0.76321656980834973</v>
      </c>
      <c r="Y380">
        <f t="shared" si="24"/>
        <v>0.58249953243002361</v>
      </c>
    </row>
    <row r="381" spans="10:25" x14ac:dyDescent="0.3">
      <c r="J381" s="2">
        <v>220</v>
      </c>
      <c r="K381" s="2">
        <v>211.32948843559279</v>
      </c>
      <c r="L381" s="2">
        <v>-0.37644016287478621</v>
      </c>
      <c r="M381">
        <f t="shared" si="26"/>
        <v>0.14170719622519556</v>
      </c>
      <c r="Q381" s="1">
        <v>210.95304827271801</v>
      </c>
      <c r="R381">
        <f t="shared" si="25"/>
        <v>1.7844736824477079E-3</v>
      </c>
      <c r="V381" s="2">
        <v>241</v>
      </c>
      <c r="W381" s="2">
        <v>210.66209087339112</v>
      </c>
      <c r="X381" s="2">
        <v>0.41841984345487049</v>
      </c>
      <c r="Y381">
        <f t="shared" si="24"/>
        <v>0.17507516539679832</v>
      </c>
    </row>
    <row r="382" spans="10:25" x14ac:dyDescent="0.3">
      <c r="J382" s="2">
        <v>221</v>
      </c>
      <c r="K382" s="2">
        <v>211.17260056087281</v>
      </c>
      <c r="L382" s="2">
        <v>0.67793826662918377</v>
      </c>
      <c r="M382">
        <f t="shared" si="26"/>
        <v>0.45960029336018227</v>
      </c>
      <c r="Q382" s="1">
        <v>211.85053882750199</v>
      </c>
      <c r="R382">
        <f t="shared" si="25"/>
        <v>3.2000780851503562E-3</v>
      </c>
      <c r="V382" s="2">
        <v>242</v>
      </c>
      <c r="W382" s="2">
        <v>210.36773561892858</v>
      </c>
      <c r="X382" s="2">
        <v>0.45962159547542569</v>
      </c>
      <c r="Y382">
        <f t="shared" si="24"/>
        <v>0.21125201102737587</v>
      </c>
    </row>
    <row r="383" spans="10:25" x14ac:dyDescent="0.3">
      <c r="J383" s="2">
        <v>222</v>
      </c>
      <c r="K383" s="2">
        <v>210.15728011635295</v>
      </c>
      <c r="L383" s="2">
        <v>0.90797241007405205</v>
      </c>
      <c r="M383">
        <f t="shared" si="26"/>
        <v>0.8244138974556825</v>
      </c>
      <c r="Q383" s="1">
        <v>211.065252526427</v>
      </c>
      <c r="R383">
        <f t="shared" si="25"/>
        <v>4.301856412676771E-3</v>
      </c>
      <c r="V383" s="2">
        <v>243</v>
      </c>
      <c r="W383" s="2">
        <v>209.41649175572957</v>
      </c>
      <c r="X383" s="2">
        <v>-0.59180670714857797</v>
      </c>
      <c r="Y383">
        <f t="shared" si="24"/>
        <v>0.35023517862604275</v>
      </c>
    </row>
    <row r="384" spans="10:25" x14ac:dyDescent="0.3">
      <c r="J384" s="2">
        <v>223</v>
      </c>
      <c r="K384" s="2">
        <v>208.8821777476752</v>
      </c>
      <c r="L384" s="2">
        <v>-0.15553790908020915</v>
      </c>
      <c r="M384">
        <f t="shared" si="26"/>
        <v>2.4192041161043405E-2</v>
      </c>
      <c r="Q384" s="1">
        <v>208.72663983859499</v>
      </c>
      <c r="R384">
        <f t="shared" si="25"/>
        <v>7.4517516882600205E-4</v>
      </c>
      <c r="V384" s="2">
        <v>244</v>
      </c>
      <c r="W384" s="2">
        <v>209.65703428822098</v>
      </c>
      <c r="X384" s="2">
        <v>-0.18560651697998765</v>
      </c>
      <c r="Y384">
        <f t="shared" si="24"/>
        <v>3.4449779145442443E-2</v>
      </c>
    </row>
    <row r="385" spans="10:25" x14ac:dyDescent="0.3">
      <c r="J385" s="2">
        <v>224</v>
      </c>
      <c r="K385" s="2">
        <v>209.30056766628115</v>
      </c>
      <c r="L385" s="2">
        <v>-0.56293998146514923</v>
      </c>
      <c r="M385">
        <f t="shared" si="26"/>
        <v>0.31690142273198257</v>
      </c>
      <c r="Q385" s="1">
        <v>208.737627684816</v>
      </c>
      <c r="R385">
        <f t="shared" si="25"/>
        <v>2.6968783142211528E-3</v>
      </c>
      <c r="V385" s="2">
        <v>245</v>
      </c>
      <c r="W385" s="2">
        <v>212.26252214013684</v>
      </c>
      <c r="X385" s="2">
        <v>-0.4063634842408419</v>
      </c>
      <c r="Y385">
        <f t="shared" si="24"/>
        <v>0.16513128132435695</v>
      </c>
    </row>
    <row r="386" spans="10:25" x14ac:dyDescent="0.3">
      <c r="J386" s="2">
        <v>225</v>
      </c>
      <c r="K386" s="2">
        <v>208.53315955739407</v>
      </c>
      <c r="L386" s="2">
        <v>-1.0427568673240728</v>
      </c>
      <c r="M386">
        <f t="shared" si="26"/>
        <v>1.0873418843515139</v>
      </c>
      <c r="Q386" s="1">
        <v>207.49040269007</v>
      </c>
      <c r="R386">
        <f t="shared" si="25"/>
        <v>5.0255667433526871E-3</v>
      </c>
      <c r="V386" s="2">
        <v>246</v>
      </c>
      <c r="W386" s="2">
        <v>209.11568763050218</v>
      </c>
      <c r="X386" s="2">
        <v>0.46372161481781404</v>
      </c>
      <c r="Y386">
        <f t="shared" si="24"/>
        <v>0.21503773604924109</v>
      </c>
    </row>
    <row r="387" spans="10:25" x14ac:dyDescent="0.3">
      <c r="J387" s="2">
        <v>226</v>
      </c>
      <c r="K387" s="2">
        <v>210.44719397610413</v>
      </c>
      <c r="L387" s="2">
        <v>-0.29812560746714212</v>
      </c>
      <c r="M387">
        <f t="shared" si="26"/>
        <v>8.8878877827652497E-2</v>
      </c>
      <c r="Q387" s="1">
        <v>210.14906836863699</v>
      </c>
      <c r="R387">
        <f t="shared" si="25"/>
        <v>1.4186387300284358E-3</v>
      </c>
      <c r="V387" s="2">
        <v>247</v>
      </c>
      <c r="W387" s="2">
        <v>210.29831506732873</v>
      </c>
      <c r="X387" s="2">
        <v>-0.70893914159174187</v>
      </c>
      <c r="Y387">
        <f t="shared" si="24"/>
        <v>0.50259470648083582</v>
      </c>
    </row>
    <row r="388" spans="10:25" x14ac:dyDescent="0.3">
      <c r="J388" s="2">
        <v>227</v>
      </c>
      <c r="K388" s="2">
        <v>210.14841540283965</v>
      </c>
      <c r="L388" s="2">
        <v>-0.28616164207764427</v>
      </c>
      <c r="M388">
        <f t="shared" si="26"/>
        <v>8.1888485396573785E-2</v>
      </c>
      <c r="Q388" s="1">
        <v>209.862253760762</v>
      </c>
      <c r="R388">
        <f t="shared" si="25"/>
        <v>1.3635688979298857E-3</v>
      </c>
      <c r="V388" s="2">
        <v>248</v>
      </c>
      <c r="W388" s="2">
        <v>208.9238355114685</v>
      </c>
      <c r="X388" s="2">
        <v>-0.81140364810050869</v>
      </c>
      <c r="Y388">
        <f t="shared" si="24"/>
        <v>0.65837588015081416</v>
      </c>
    </row>
    <row r="389" spans="10:25" x14ac:dyDescent="0.3">
      <c r="J389" s="2">
        <v>228</v>
      </c>
      <c r="K389" s="2">
        <v>209.91938286404255</v>
      </c>
      <c r="L389" s="2">
        <v>-0.47971451666754206</v>
      </c>
      <c r="M389">
        <f t="shared" si="26"/>
        <v>0.23012601750157349</v>
      </c>
      <c r="Q389" s="1">
        <v>209.439668347375</v>
      </c>
      <c r="R389">
        <f t="shared" si="25"/>
        <v>2.2904663689205778E-3</v>
      </c>
      <c r="V389" s="2">
        <v>249</v>
      </c>
      <c r="W389" s="2">
        <v>208.74165492494987</v>
      </c>
      <c r="X389" s="2">
        <v>-0.12136097238786192</v>
      </c>
      <c r="Y389">
        <f t="shared" si="24"/>
        <v>1.4728485618927383E-2</v>
      </c>
    </row>
    <row r="390" spans="10:25" x14ac:dyDescent="0.3">
      <c r="J390" s="2">
        <v>229</v>
      </c>
      <c r="K390" s="2">
        <v>209.77370412942236</v>
      </c>
      <c r="L390" s="2">
        <v>0.65759695051463041</v>
      </c>
      <c r="M390">
        <f t="shared" si="26"/>
        <v>0.43243374932614126</v>
      </c>
      <c r="Q390" s="1">
        <v>210.43130107993699</v>
      </c>
      <c r="R390">
        <f t="shared" si="25"/>
        <v>3.1249958876832097E-3</v>
      </c>
      <c r="V390" s="2">
        <v>250</v>
      </c>
      <c r="W390" s="2">
        <v>209.48893288990197</v>
      </c>
      <c r="X390" s="2">
        <v>0.47161803603202657</v>
      </c>
      <c r="Y390">
        <f t="shared" si="24"/>
        <v>0.22242357191070591</v>
      </c>
    </row>
    <row r="391" spans="10:25" x14ac:dyDescent="0.3">
      <c r="J391" s="2">
        <v>230</v>
      </c>
      <c r="K391" s="2">
        <v>211.30747871637061</v>
      </c>
      <c r="L391" s="2">
        <v>0.24564130602138334</v>
      </c>
      <c r="M391">
        <f t="shared" si="26"/>
        <v>6.03396512238909E-2</v>
      </c>
      <c r="Q391" s="1">
        <v>211.55312002239199</v>
      </c>
      <c r="R391">
        <f t="shared" si="25"/>
        <v>1.1611329863411293E-3</v>
      </c>
      <c r="V391" s="2">
        <v>251</v>
      </c>
      <c r="W391" s="2">
        <v>208.38658173134507</v>
      </c>
      <c r="X391" s="2">
        <v>0.35486616730091214</v>
      </c>
      <c r="Y391">
        <f t="shared" si="24"/>
        <v>0.12592999669483895</v>
      </c>
    </row>
    <row r="392" spans="10:25" x14ac:dyDescent="0.3">
      <c r="J392" s="2">
        <v>231</v>
      </c>
      <c r="K392" s="2">
        <v>210.51051144345348</v>
      </c>
      <c r="L392" s="2">
        <v>0.3142299669125066</v>
      </c>
      <c r="M392">
        <f t="shared" si="26"/>
        <v>9.8740472105834989E-2</v>
      </c>
      <c r="Q392" s="1">
        <v>210.82474141036599</v>
      </c>
      <c r="R392">
        <f t="shared" si="25"/>
        <v>1.4904795557218993E-3</v>
      </c>
      <c r="V392" s="2">
        <v>252</v>
      </c>
      <c r="W392" s="2">
        <v>208.58210657452921</v>
      </c>
      <c r="X392" s="2">
        <v>-1.3265876524781959</v>
      </c>
      <c r="Y392">
        <f t="shared" si="24"/>
        <v>1.7598347997076107</v>
      </c>
    </row>
    <row r="393" spans="10:25" x14ac:dyDescent="0.3">
      <c r="J393" s="2">
        <v>232</v>
      </c>
      <c r="K393" s="2">
        <v>209.47882927150786</v>
      </c>
      <c r="L393" s="2">
        <v>-0.33860504282785087</v>
      </c>
      <c r="M393">
        <f t="shared" si="26"/>
        <v>0.11465337502845072</v>
      </c>
      <c r="Q393" s="1">
        <v>209.14022422868001</v>
      </c>
      <c r="R393">
        <f t="shared" si="25"/>
        <v>1.619033565047775E-3</v>
      </c>
      <c r="V393" s="2">
        <v>253</v>
      </c>
      <c r="W393" s="2">
        <v>209.23803822905765</v>
      </c>
      <c r="X393" s="2">
        <v>1.3546302348263453</v>
      </c>
      <c r="Y393">
        <f t="shared" si="24"/>
        <v>1.8350230731056794</v>
      </c>
    </row>
    <row r="394" spans="10:25" x14ac:dyDescent="0.3">
      <c r="J394" s="2">
        <v>233</v>
      </c>
      <c r="K394" s="2">
        <v>208.01858929738231</v>
      </c>
      <c r="L394" s="2">
        <v>-0.48647615877129624</v>
      </c>
      <c r="M394">
        <f t="shared" si="26"/>
        <v>0.23665905305287543</v>
      </c>
      <c r="Q394" s="1">
        <v>207.53211313861101</v>
      </c>
      <c r="R394">
        <f t="shared" si="25"/>
        <v>2.3441006377956462E-3</v>
      </c>
      <c r="V394" s="2">
        <v>254</v>
      </c>
      <c r="W394" s="2">
        <v>210.13644883162289</v>
      </c>
      <c r="X394" s="2">
        <v>-0.59269582012288424</v>
      </c>
      <c r="Y394">
        <f t="shared" si="24"/>
        <v>0.35128833519113833</v>
      </c>
    </row>
    <row r="395" spans="10:25" x14ac:dyDescent="0.3">
      <c r="J395" s="2">
        <v>234</v>
      </c>
      <c r="K395" s="2">
        <v>208.9223227247484</v>
      </c>
      <c r="L395" s="2">
        <v>-0.56621709925340724</v>
      </c>
      <c r="M395">
        <f t="shared" si="26"/>
        <v>0.32060180348694284</v>
      </c>
      <c r="Q395" s="1">
        <v>208.35610562549499</v>
      </c>
      <c r="R395">
        <f t="shared" si="25"/>
        <v>2.7175450297153348E-3</v>
      </c>
      <c r="V395" s="2">
        <v>255</v>
      </c>
      <c r="W395" s="2">
        <v>209.74899498306326</v>
      </c>
      <c r="X395" s="2">
        <v>-0.15361812394925778</v>
      </c>
      <c r="Y395">
        <f t="shared" si="24"/>
        <v>2.3598528005689526E-2</v>
      </c>
    </row>
    <row r="396" spans="10:25" x14ac:dyDescent="0.3">
      <c r="J396" s="2">
        <v>235</v>
      </c>
      <c r="K396" s="2">
        <v>208.33493314421963</v>
      </c>
      <c r="L396" s="2">
        <v>0.18397454004835367</v>
      </c>
      <c r="M396">
        <f t="shared" si="26"/>
        <v>3.3846631386003287E-2</v>
      </c>
      <c r="Q396" s="1">
        <v>208.51890768426799</v>
      </c>
      <c r="R396">
        <f t="shared" si="25"/>
        <v>8.822918846617088E-4</v>
      </c>
      <c r="V396" s="2">
        <v>256</v>
      </c>
      <c r="W396" s="2">
        <v>210.06514423294539</v>
      </c>
      <c r="X396" s="2">
        <v>0.93810338123262227</v>
      </c>
      <c r="Y396">
        <f t="shared" si="24"/>
        <v>0.88003795388007866</v>
      </c>
    </row>
    <row r="397" spans="10:25" x14ac:dyDescent="0.3">
      <c r="J397" s="2">
        <v>236</v>
      </c>
      <c r="K397" s="2">
        <v>210.70736961709773</v>
      </c>
      <c r="L397" s="2">
        <v>-0.8870769027487313</v>
      </c>
      <c r="M397">
        <f t="shared" si="26"/>
        <v>0.78690543139028213</v>
      </c>
      <c r="Q397" s="1">
        <v>209.82029271434899</v>
      </c>
      <c r="R397">
        <f t="shared" si="25"/>
        <v>4.2277936574819522E-3</v>
      </c>
      <c r="V397" s="2">
        <v>257</v>
      </c>
      <c r="W397" s="2">
        <v>210.20441195492018</v>
      </c>
      <c r="X397" s="2">
        <v>8.6333503600826589E-2</v>
      </c>
      <c r="Y397">
        <f t="shared" si="24"/>
        <v>7.4534738439939376E-3</v>
      </c>
    </row>
    <row r="398" spans="10:25" x14ac:dyDescent="0.3">
      <c r="J398" s="2">
        <v>237</v>
      </c>
      <c r="K398" s="2">
        <v>209.16852395939708</v>
      </c>
      <c r="L398" s="2">
        <v>-0.20947688091308692</v>
      </c>
      <c r="M398">
        <f t="shared" si="26"/>
        <v>4.3880563637075598E-2</v>
      </c>
      <c r="Q398" s="1">
        <v>208.95904707848399</v>
      </c>
      <c r="R398">
        <f t="shared" si="25"/>
        <v>1.0024781594376645E-3</v>
      </c>
      <c r="V398" s="2">
        <v>258</v>
      </c>
      <c r="W398" s="2">
        <v>210.50133545428739</v>
      </c>
      <c r="X398" s="2">
        <v>-0.19575944476338236</v>
      </c>
      <c r="Y398">
        <f t="shared" ref="Y398:Y440" si="27">X398^2</f>
        <v>3.8321760214067753E-2</v>
      </c>
    </row>
    <row r="399" spans="10:25" x14ac:dyDescent="0.3">
      <c r="J399" s="2">
        <v>238</v>
      </c>
      <c r="K399" s="2">
        <v>208.78747349448054</v>
      </c>
      <c r="L399" s="2">
        <v>8.0089765974662441E-3</v>
      </c>
      <c r="M399">
        <f t="shared" si="26"/>
        <v>6.4143706138761978E-5</v>
      </c>
      <c r="Q399" s="1">
        <v>208.795482471078</v>
      </c>
      <c r="R399">
        <f t="shared" si="25"/>
        <v>3.8357997513550776E-5</v>
      </c>
      <c r="V399" s="2">
        <v>259</v>
      </c>
      <c r="W399" s="2">
        <v>212.46796373615283</v>
      </c>
      <c r="X399" s="2">
        <v>1.9077464931871759</v>
      </c>
      <c r="Y399">
        <f t="shared" si="27"/>
        <v>3.6394966822679673</v>
      </c>
    </row>
    <row r="400" spans="10:25" x14ac:dyDescent="0.3">
      <c r="J400" s="2">
        <v>239</v>
      </c>
      <c r="K400" s="2">
        <v>210.8739319098421</v>
      </c>
      <c r="L400" s="2">
        <v>-0.12219295571210864</v>
      </c>
      <c r="M400">
        <f t="shared" si="26"/>
        <v>1.4931118425661343E-2</v>
      </c>
      <c r="Q400" s="1">
        <v>210.75173895412999</v>
      </c>
      <c r="R400">
        <f t="shared" si="25"/>
        <v>5.7979571755136915E-4</v>
      </c>
      <c r="V400" s="2">
        <v>260</v>
      </c>
      <c r="W400" s="2">
        <v>208.49439639681881</v>
      </c>
      <c r="X400" s="2">
        <v>-0.51620630350080887</v>
      </c>
      <c r="Y400">
        <f t="shared" si="27"/>
        <v>0.26646894777396918</v>
      </c>
    </row>
    <row r="401" spans="10:25" x14ac:dyDescent="0.3">
      <c r="J401" s="2">
        <v>240</v>
      </c>
      <c r="K401" s="2">
        <v>209.58991157950769</v>
      </c>
      <c r="L401" s="2">
        <v>0.50191845193330664</v>
      </c>
      <c r="M401">
        <f t="shared" si="26"/>
        <v>0.25192213239112704</v>
      </c>
      <c r="Q401" s="1">
        <v>210.09183003144099</v>
      </c>
      <c r="R401">
        <f t="shared" si="25"/>
        <v>2.3890431715416671E-3</v>
      </c>
      <c r="V401" s="2">
        <v>261</v>
      </c>
      <c r="W401" s="2">
        <v>210.52498846541292</v>
      </c>
      <c r="X401" s="2">
        <v>-0.2941843748039048</v>
      </c>
      <c r="Y401">
        <f t="shared" si="27"/>
        <v>8.6544446378764336E-2</v>
      </c>
    </row>
    <row r="402" spans="10:25" x14ac:dyDescent="0.3">
      <c r="J402" s="2">
        <v>241</v>
      </c>
      <c r="K402" s="2">
        <v>210.78082462850693</v>
      </c>
      <c r="L402" s="2">
        <v>0.29968608833905819</v>
      </c>
      <c r="M402">
        <f t="shared" si="26"/>
        <v>8.9811751543965784E-2</v>
      </c>
      <c r="Q402" s="1">
        <v>211.08051071684599</v>
      </c>
      <c r="R402">
        <f t="shared" si="25"/>
        <v>1.419771476396853E-3</v>
      </c>
      <c r="V402" s="2">
        <v>262</v>
      </c>
      <c r="W402" s="2">
        <v>209.45233129710141</v>
      </c>
      <c r="X402" s="2">
        <v>0.29121992899158045</v>
      </c>
      <c r="Y402">
        <f t="shared" si="27"/>
        <v>8.4809047041861152E-2</v>
      </c>
    </row>
    <row r="403" spans="10:25" x14ac:dyDescent="0.3">
      <c r="J403" s="2">
        <v>242</v>
      </c>
      <c r="K403" s="2">
        <v>210.22261499360567</v>
      </c>
      <c r="L403" s="2">
        <v>0.60474222079832884</v>
      </c>
      <c r="M403">
        <f t="shared" si="26"/>
        <v>0.36571315361609469</v>
      </c>
      <c r="Q403" s="1">
        <v>210.827357214404</v>
      </c>
      <c r="R403">
        <f t="shared" si="25"/>
        <v>2.8684238553696203E-3</v>
      </c>
      <c r="V403" s="2">
        <v>263</v>
      </c>
      <c r="W403" s="2">
        <v>210.33638369514722</v>
      </c>
      <c r="X403" s="2">
        <v>0.41588642772677531</v>
      </c>
      <c r="Y403">
        <f t="shared" si="27"/>
        <v>0.17296152076733831</v>
      </c>
    </row>
    <row r="404" spans="10:25" x14ac:dyDescent="0.3">
      <c r="J404" s="2">
        <v>243</v>
      </c>
      <c r="K404" s="2">
        <v>208.97933076053681</v>
      </c>
      <c r="L404" s="2">
        <v>-0.15464571195582266</v>
      </c>
      <c r="M404">
        <f t="shared" si="26"/>
        <v>2.3915296226323272E-2</v>
      </c>
      <c r="Q404" s="1">
        <v>208.82468504858099</v>
      </c>
      <c r="R404">
        <f t="shared" si="25"/>
        <v>7.4055283224703952E-4</v>
      </c>
      <c r="V404" s="2">
        <v>264</v>
      </c>
      <c r="W404" s="2">
        <v>210.27833362708336</v>
      </c>
      <c r="X404" s="2">
        <v>1.027105529966633</v>
      </c>
      <c r="Y404">
        <f t="shared" si="27"/>
        <v>1.054945769688038</v>
      </c>
    </row>
    <row r="405" spans="10:25" x14ac:dyDescent="0.3">
      <c r="J405" s="2">
        <v>244</v>
      </c>
      <c r="K405" s="2">
        <v>209.34689108649687</v>
      </c>
      <c r="L405" s="2">
        <v>0.12453668474412893</v>
      </c>
      <c r="M405">
        <f t="shared" si="26"/>
        <v>1.5509385847058556E-2</v>
      </c>
      <c r="Q405" s="1">
        <v>209.471427771241</v>
      </c>
      <c r="R405">
        <f t="shared" si="25"/>
        <v>5.945282660704095E-4</v>
      </c>
      <c r="V405" s="2">
        <v>265</v>
      </c>
      <c r="W405" s="2">
        <v>210.4315627648117</v>
      </c>
      <c r="X405" s="2">
        <v>0.33013783291428922</v>
      </c>
      <c r="Y405">
        <f t="shared" si="27"/>
        <v>0.10899098872134315</v>
      </c>
    </row>
    <row r="406" spans="10:25" x14ac:dyDescent="0.3">
      <c r="J406" s="2">
        <v>245</v>
      </c>
      <c r="K406" s="2">
        <v>212.29196346518236</v>
      </c>
      <c r="L406" s="2">
        <v>-0.43580480928636689</v>
      </c>
      <c r="M406">
        <f t="shared" si="26"/>
        <v>0.1899258317971266</v>
      </c>
      <c r="Q406" s="1">
        <v>211.856158655896</v>
      </c>
      <c r="R406">
        <f t="shared" si="25"/>
        <v>2.0570787842623729E-3</v>
      </c>
      <c r="V406" s="2">
        <v>266</v>
      </c>
      <c r="W406" s="2">
        <v>210.53982430076559</v>
      </c>
      <c r="X406" s="2">
        <v>-4.5567444227600618E-2</v>
      </c>
      <c r="Y406">
        <f t="shared" si="27"/>
        <v>2.0763919734354927E-3</v>
      </c>
    </row>
    <row r="407" spans="10:25" x14ac:dyDescent="0.3">
      <c r="J407" s="2">
        <v>246</v>
      </c>
      <c r="K407" s="2">
        <v>209.24568872939597</v>
      </c>
      <c r="L407" s="2">
        <v>0.3337205159240284</v>
      </c>
      <c r="M407">
        <f t="shared" si="26"/>
        <v>0.1113693827485997</v>
      </c>
      <c r="Q407" s="1">
        <v>209.57940924531999</v>
      </c>
      <c r="R407">
        <f t="shared" si="25"/>
        <v>1.5923344622724694E-3</v>
      </c>
      <c r="V407" s="2">
        <v>267</v>
      </c>
      <c r="W407" s="2">
        <v>210.46984380357662</v>
      </c>
      <c r="X407" s="2">
        <v>0.375104563722374</v>
      </c>
      <c r="Y407">
        <f t="shared" si="27"/>
        <v>0.14070343372535254</v>
      </c>
    </row>
    <row r="408" spans="10:25" x14ac:dyDescent="0.3">
      <c r="J408" s="2">
        <v>247</v>
      </c>
      <c r="K408" s="2">
        <v>209.75393993926261</v>
      </c>
      <c r="L408" s="2">
        <v>-0.16456401352562011</v>
      </c>
      <c r="M408">
        <f t="shared" si="26"/>
        <v>2.7081314547660478E-2</v>
      </c>
      <c r="Q408" s="1">
        <v>209.58937592573699</v>
      </c>
      <c r="R408">
        <f t="shared" si="25"/>
        <v>7.8517345069975997E-4</v>
      </c>
      <c r="V408" s="2">
        <v>268</v>
      </c>
      <c r="W408" s="2">
        <v>212.02396325334749</v>
      </c>
      <c r="X408" s="2">
        <v>-0.19670538360949763</v>
      </c>
      <c r="Y408">
        <f t="shared" si="27"/>
        <v>3.8693007940959617E-2</v>
      </c>
    </row>
    <row r="409" spans="10:25" x14ac:dyDescent="0.3">
      <c r="J409" s="2">
        <v>248</v>
      </c>
      <c r="K409" s="2">
        <v>208.62742064378665</v>
      </c>
      <c r="L409" s="2">
        <v>-0.51498878041866192</v>
      </c>
      <c r="M409">
        <f t="shared" si="26"/>
        <v>0.26521344395710078</v>
      </c>
      <c r="Q409" s="1">
        <v>208.11243186336799</v>
      </c>
      <c r="R409">
        <f t="shared" si="25"/>
        <v>2.4745699995316348E-3</v>
      </c>
      <c r="V409" s="2">
        <v>269</v>
      </c>
      <c r="W409" s="2">
        <v>209.79702445137099</v>
      </c>
      <c r="X409" s="2">
        <v>-0.67077489957100056</v>
      </c>
      <c r="Y409">
        <f t="shared" si="27"/>
        <v>0.4499389658944859</v>
      </c>
    </row>
    <row r="410" spans="10:25" x14ac:dyDescent="0.3">
      <c r="J410" s="2">
        <v>249</v>
      </c>
      <c r="K410" s="2">
        <v>208.97954170817644</v>
      </c>
      <c r="L410" s="2">
        <v>-0.35924775561443312</v>
      </c>
      <c r="M410">
        <f t="shared" si="26"/>
        <v>0.12905894991400746</v>
      </c>
      <c r="Q410" s="1">
        <v>208.62029395256201</v>
      </c>
      <c r="R410">
        <f t="shared" si="25"/>
        <v>1.7220173014238114E-3</v>
      </c>
      <c r="V410" s="2">
        <v>270</v>
      </c>
      <c r="W410" s="2">
        <v>209.61314312100521</v>
      </c>
      <c r="X410" s="2">
        <v>-0.12901631474520059</v>
      </c>
      <c r="Y410">
        <f t="shared" si="27"/>
        <v>1.6645209470432663E-2</v>
      </c>
    </row>
    <row r="411" spans="10:25" x14ac:dyDescent="0.3">
      <c r="J411" s="2">
        <v>250</v>
      </c>
      <c r="K411" s="2">
        <v>209.49326696380328</v>
      </c>
      <c r="L411" s="2">
        <v>0.46728396213072187</v>
      </c>
      <c r="M411">
        <f t="shared" si="26"/>
        <v>0.21835430126458591</v>
      </c>
      <c r="Q411" s="1">
        <v>209.960550925934</v>
      </c>
      <c r="R411">
        <f t="shared" si="25"/>
        <v>2.2255798056824575E-3</v>
      </c>
      <c r="V411" s="2">
        <v>271</v>
      </c>
      <c r="W411" s="2">
        <v>207.91867834889024</v>
      </c>
      <c r="X411" s="2">
        <v>0.2785361684937584</v>
      </c>
      <c r="Y411">
        <f t="shared" si="27"/>
        <v>7.7582397159183372E-2</v>
      </c>
    </row>
    <row r="412" spans="10:25" x14ac:dyDescent="0.3">
      <c r="J412" s="2">
        <v>251</v>
      </c>
      <c r="K412" s="2">
        <v>208.49999881110347</v>
      </c>
      <c r="L412" s="2">
        <v>0.24144908754252015</v>
      </c>
      <c r="M412">
        <f t="shared" si="26"/>
        <v>5.8297661875115557E-2</v>
      </c>
      <c r="Q412" s="1">
        <v>208.74144789864599</v>
      </c>
      <c r="R412">
        <f t="shared" si="25"/>
        <v>1.1566897229713347E-3</v>
      </c>
      <c r="V412" s="2">
        <v>272</v>
      </c>
      <c r="W412" s="2">
        <v>209.19213185126884</v>
      </c>
      <c r="X412" s="2">
        <v>-0.26923794421483649</v>
      </c>
      <c r="Y412">
        <f t="shared" si="27"/>
        <v>7.2489070605031403E-2</v>
      </c>
    </row>
    <row r="413" spans="10:25" x14ac:dyDescent="0.3">
      <c r="J413" s="2">
        <v>252</v>
      </c>
      <c r="K413" s="2">
        <v>207.62994525769719</v>
      </c>
      <c r="L413" s="2">
        <v>-0.37442633564617722</v>
      </c>
      <c r="M413">
        <f t="shared" si="26"/>
        <v>0.14019508082542376</v>
      </c>
      <c r="Q413" s="1">
        <v>207.25551892205101</v>
      </c>
      <c r="R413">
        <f t="shared" si="25"/>
        <v>1.8065928357111653E-3</v>
      </c>
      <c r="V413" s="2">
        <v>273</v>
      </c>
      <c r="W413" s="2">
        <v>208.71330003013455</v>
      </c>
      <c r="X413" s="2">
        <v>0.770053229850447</v>
      </c>
      <c r="Y413">
        <f t="shared" si="27"/>
        <v>0.59298197680310538</v>
      </c>
    </row>
    <row r="414" spans="10:25" x14ac:dyDescent="0.3">
      <c r="J414" s="2">
        <v>253</v>
      </c>
      <c r="K414" s="2">
        <v>209.31837733725658</v>
      </c>
      <c r="L414" s="2">
        <v>1.2742911266274177</v>
      </c>
      <c r="M414">
        <f t="shared" si="26"/>
        <v>1.6238178754013735</v>
      </c>
      <c r="Q414" s="1">
        <v>210.592668463884</v>
      </c>
      <c r="R414">
        <f t="shared" si="25"/>
        <v>6.0509757339722147E-3</v>
      </c>
      <c r="V414" s="2">
        <v>274</v>
      </c>
      <c r="W414" s="2">
        <v>209.75702082224308</v>
      </c>
      <c r="X414" s="2">
        <v>4.4358627002935691E-2</v>
      </c>
      <c r="Y414">
        <f t="shared" si="27"/>
        <v>1.9676877895855754E-3</v>
      </c>
    </row>
    <row r="415" spans="10:25" x14ac:dyDescent="0.3">
      <c r="J415" s="2">
        <v>254</v>
      </c>
      <c r="K415" s="2">
        <v>210.17438825641784</v>
      </c>
      <c r="L415" s="2">
        <v>-0.63063524491784051</v>
      </c>
      <c r="M415">
        <f t="shared" si="26"/>
        <v>0.39770081213258468</v>
      </c>
      <c r="Q415" s="1">
        <v>209.5437530115</v>
      </c>
      <c r="R415">
        <f t="shared" si="25"/>
        <v>3.0095635677730298E-3</v>
      </c>
      <c r="V415" s="2">
        <v>275</v>
      </c>
      <c r="W415" s="2">
        <v>209.38817618568808</v>
      </c>
      <c r="X415" s="2">
        <v>-0.18666170957808959</v>
      </c>
      <c r="Y415">
        <f t="shared" si="27"/>
        <v>3.4842593822615064E-2</v>
      </c>
    </row>
    <row r="416" spans="10:25" x14ac:dyDescent="0.3">
      <c r="J416" s="2">
        <v>255</v>
      </c>
      <c r="K416" s="2">
        <v>209.58950625566163</v>
      </c>
      <c r="L416" s="2">
        <v>5.8706034523652306E-3</v>
      </c>
      <c r="M416">
        <f t="shared" si="26"/>
        <v>3.4463984894922567E-5</v>
      </c>
      <c r="Q416" s="1">
        <v>209.595376859114</v>
      </c>
      <c r="R416">
        <f t="shared" si="25"/>
        <v>2.8009222056034844E-5</v>
      </c>
      <c r="V416" s="2">
        <v>276</v>
      </c>
      <c r="W416" s="2">
        <v>210.29803907493579</v>
      </c>
      <c r="X416" s="2">
        <v>-0.32478823103178911</v>
      </c>
      <c r="Y416">
        <f t="shared" si="27"/>
        <v>0.10548739501675881</v>
      </c>
    </row>
    <row r="417" spans="10:25" x14ac:dyDescent="0.3">
      <c r="J417" s="2">
        <v>256</v>
      </c>
      <c r="K417" s="2">
        <v>210.29698866368466</v>
      </c>
      <c r="L417" s="2">
        <v>0.70625895049334986</v>
      </c>
      <c r="M417">
        <f t="shared" si="26"/>
        <v>0.49880170515196798</v>
      </c>
      <c r="Q417" s="1">
        <v>211.00324761417801</v>
      </c>
      <c r="R417">
        <f t="shared" si="25"/>
        <v>3.3471472997645651E-3</v>
      </c>
      <c r="V417" s="2">
        <v>277</v>
      </c>
      <c r="W417" s="2">
        <v>209.77585499020594</v>
      </c>
      <c r="X417" s="2">
        <v>0.83043800040405813</v>
      </c>
      <c r="Y417">
        <f t="shared" si="27"/>
        <v>0.68962727251509048</v>
      </c>
    </row>
    <row r="418" spans="10:25" x14ac:dyDescent="0.3">
      <c r="J418" s="2">
        <v>257</v>
      </c>
      <c r="K418" s="2">
        <v>210.14016189143123</v>
      </c>
      <c r="L418" s="2">
        <v>0.15058356708976817</v>
      </c>
      <c r="M418">
        <f t="shared" si="26"/>
        <v>2.2675410677478712E-2</v>
      </c>
      <c r="Q418" s="1">
        <v>210.290745458521</v>
      </c>
      <c r="R418">
        <f t="shared" ref="R418:R461" si="28">ABS(L418/Q418)</f>
        <v>7.1607320028008637E-4</v>
      </c>
      <c r="V418" s="2">
        <v>278</v>
      </c>
      <c r="W418" s="2">
        <v>211.89391023225275</v>
      </c>
      <c r="X418" s="2">
        <v>-0.75989542930074094</v>
      </c>
      <c r="Y418">
        <f t="shared" si="27"/>
        <v>0.5774410634721574</v>
      </c>
    </row>
    <row r="419" spans="10:25" x14ac:dyDescent="0.3">
      <c r="J419" s="2">
        <v>258</v>
      </c>
      <c r="K419" s="2">
        <v>210.27627908081573</v>
      </c>
      <c r="L419" s="2">
        <v>2.9296928708276937E-2</v>
      </c>
      <c r="M419">
        <f t="shared" ref="M419:M461" si="29">L419^2</f>
        <v>8.583100317378614E-4</v>
      </c>
      <c r="Q419" s="1">
        <v>210.305576009524</v>
      </c>
      <c r="R419">
        <f t="shared" si="28"/>
        <v>1.3930647614854579E-4</v>
      </c>
      <c r="V419" s="2">
        <v>279</v>
      </c>
      <c r="W419" s="2">
        <v>210.62371139666462</v>
      </c>
      <c r="X419" s="2">
        <v>0.62809230549237327</v>
      </c>
      <c r="Y419">
        <f t="shared" si="27"/>
        <v>0.39449994421872475</v>
      </c>
    </row>
    <row r="420" spans="10:25" x14ac:dyDescent="0.3">
      <c r="J420" s="2">
        <v>259</v>
      </c>
      <c r="K420" s="2">
        <v>213.27284035456307</v>
      </c>
      <c r="L420" s="2">
        <v>1.1028698747769283</v>
      </c>
      <c r="M420">
        <f t="shared" si="29"/>
        <v>1.2163219606904776</v>
      </c>
      <c r="Q420" s="1">
        <v>214.37571022934</v>
      </c>
      <c r="R420">
        <f t="shared" si="28"/>
        <v>5.1445654621835356E-3</v>
      </c>
      <c r="V420" s="2">
        <v>280</v>
      </c>
      <c r="W420" s="2">
        <v>210.98106175130903</v>
      </c>
      <c r="X420" s="2">
        <v>-0.10175229000503805</v>
      </c>
      <c r="Y420">
        <f t="shared" si="27"/>
        <v>1.0353528521269365E-2</v>
      </c>
    </row>
    <row r="421" spans="10:25" x14ac:dyDescent="0.3">
      <c r="J421" s="2">
        <v>260</v>
      </c>
      <c r="K421" s="2">
        <v>208.38865701489885</v>
      </c>
      <c r="L421" s="2">
        <v>-0.41046692158084852</v>
      </c>
      <c r="M421">
        <f t="shared" si="29"/>
        <v>0.16848309371205844</v>
      </c>
      <c r="Q421" s="1">
        <v>207.97819009331801</v>
      </c>
      <c r="R421">
        <f t="shared" si="28"/>
        <v>1.9736056044947579E-3</v>
      </c>
      <c r="V421" s="2">
        <v>281</v>
      </c>
      <c r="W421" s="2">
        <v>210.98249220648799</v>
      </c>
      <c r="X421" s="2">
        <v>0.13815876422000883</v>
      </c>
      <c r="Y421">
        <f t="shared" si="27"/>
        <v>1.9087844130799992E-2</v>
      </c>
    </row>
    <row r="422" spans="10:25" x14ac:dyDescent="0.3">
      <c r="J422" s="2">
        <v>261</v>
      </c>
      <c r="K422" s="2">
        <v>210.10912607675445</v>
      </c>
      <c r="L422" s="2">
        <v>0.12167801385456301</v>
      </c>
      <c r="M422">
        <f t="shared" si="29"/>
        <v>1.4805539055591227E-2</v>
      </c>
      <c r="Q422" s="1">
        <v>210.23080409060901</v>
      </c>
      <c r="R422">
        <f t="shared" si="28"/>
        <v>5.7878299224941383E-4</v>
      </c>
      <c r="V422" s="2">
        <v>282</v>
      </c>
      <c r="W422" s="2">
        <v>209.01658985075696</v>
      </c>
      <c r="X422" s="2">
        <v>-0.28216370148396663</v>
      </c>
      <c r="Y422">
        <f t="shared" si="27"/>
        <v>7.9616354435133041E-2</v>
      </c>
    </row>
    <row r="423" spans="10:25" x14ac:dyDescent="0.3">
      <c r="J423" s="2">
        <v>262</v>
      </c>
      <c r="K423" s="2">
        <v>209.95426320050453</v>
      </c>
      <c r="L423" s="2">
        <v>-0.21071197441153799</v>
      </c>
      <c r="M423">
        <f t="shared" si="29"/>
        <v>4.4399536160408641E-2</v>
      </c>
      <c r="Q423" s="1">
        <v>209.74355122609299</v>
      </c>
      <c r="R423">
        <f t="shared" si="28"/>
        <v>1.0046171774044251E-3</v>
      </c>
      <c r="V423" s="2">
        <v>283</v>
      </c>
      <c r="W423" s="2">
        <v>210.71985757540168</v>
      </c>
      <c r="X423" s="2">
        <v>-0.35612840131267376</v>
      </c>
      <c r="Y423">
        <f t="shared" si="27"/>
        <v>0.12682743822152082</v>
      </c>
    </row>
    <row r="424" spans="10:25" x14ac:dyDescent="0.3">
      <c r="J424" s="2">
        <v>263</v>
      </c>
      <c r="K424" s="2">
        <v>210.66550231868402</v>
      </c>
      <c r="L424" s="2">
        <v>8.6767804189975095E-2</v>
      </c>
      <c r="M424">
        <f t="shared" si="29"/>
        <v>7.5286518439498596E-3</v>
      </c>
      <c r="Q424" s="1">
        <v>210.75227012287399</v>
      </c>
      <c r="R424">
        <f t="shared" si="28"/>
        <v>4.1170519368255074E-4</v>
      </c>
      <c r="V424" s="2">
        <v>284</v>
      </c>
      <c r="W424" s="2">
        <v>210.46540767103289</v>
      </c>
      <c r="X424" s="2">
        <v>0.52162360568209465</v>
      </c>
      <c r="Y424">
        <f t="shared" si="27"/>
        <v>0.27209118600478938</v>
      </c>
    </row>
    <row r="425" spans="10:25" x14ac:dyDescent="0.3">
      <c r="J425" s="2">
        <v>264</v>
      </c>
      <c r="K425" s="2">
        <v>210.4021279329431</v>
      </c>
      <c r="L425" s="2">
        <v>0.90331122410688636</v>
      </c>
      <c r="M425">
        <f t="shared" si="29"/>
        <v>0.81597116759748145</v>
      </c>
      <c r="Q425" s="1">
        <v>211.30543915704999</v>
      </c>
      <c r="R425">
        <f t="shared" si="28"/>
        <v>4.2749075826463328E-3</v>
      </c>
      <c r="V425" s="2">
        <v>285</v>
      </c>
      <c r="W425" s="2">
        <v>209.81973481251055</v>
      </c>
      <c r="X425" s="2">
        <v>-0.44334007314355972</v>
      </c>
      <c r="Y425">
        <f t="shared" si="27"/>
        <v>0.19655042045493687</v>
      </c>
    </row>
    <row r="426" spans="10:25" x14ac:dyDescent="0.3">
      <c r="J426" s="2">
        <v>265</v>
      </c>
      <c r="K426" s="2">
        <v>211.02766910915324</v>
      </c>
      <c r="L426" s="2">
        <v>-0.26596851142724631</v>
      </c>
      <c r="M426">
        <f t="shared" si="29"/>
        <v>7.0739249070825252E-2</v>
      </c>
      <c r="Q426" s="1">
        <v>210.76170059772599</v>
      </c>
      <c r="R426">
        <f t="shared" si="28"/>
        <v>1.261939482709393E-3</v>
      </c>
      <c r="V426" s="2">
        <v>286</v>
      </c>
      <c r="W426" s="2">
        <v>210.41358406500851</v>
      </c>
      <c r="X426" s="2">
        <v>7.9300138532488518E-2</v>
      </c>
      <c r="Y426">
        <f t="shared" si="27"/>
        <v>6.2885119712718703E-3</v>
      </c>
    </row>
    <row r="427" spans="10:25" x14ac:dyDescent="0.3">
      <c r="J427" s="2">
        <v>266</v>
      </c>
      <c r="K427" s="2">
        <v>210.5611742156849</v>
      </c>
      <c r="L427" s="2">
        <v>-6.6917359146913213E-2</v>
      </c>
      <c r="M427">
        <f t="shared" si="29"/>
        <v>4.4779329551969697E-3</v>
      </c>
      <c r="Q427" s="1">
        <v>210.49425685653799</v>
      </c>
      <c r="R427">
        <f t="shared" si="28"/>
        <v>3.179058666314142E-4</v>
      </c>
      <c r="V427" s="2">
        <v>287</v>
      </c>
      <c r="W427" s="2">
        <v>210.06643590297068</v>
      </c>
      <c r="X427" s="2">
        <v>0.31330934922530673</v>
      </c>
      <c r="Y427">
        <f t="shared" si="27"/>
        <v>9.816274831198521E-2</v>
      </c>
    </row>
    <row r="428" spans="10:25" x14ac:dyDescent="0.3">
      <c r="J428" s="2">
        <v>267</v>
      </c>
      <c r="K428" s="2">
        <v>210.76743604689307</v>
      </c>
      <c r="L428" s="2">
        <v>7.7512320405929813E-2</v>
      </c>
      <c r="M428">
        <f t="shared" si="29"/>
        <v>6.008159814711523E-3</v>
      </c>
      <c r="Q428" s="1">
        <v>210.844948367299</v>
      </c>
      <c r="R428">
        <f t="shared" si="28"/>
        <v>3.6762711654300933E-4</v>
      </c>
      <c r="V428" s="2">
        <v>288</v>
      </c>
      <c r="W428" s="2">
        <v>210.96021391877937</v>
      </c>
      <c r="X428" s="2">
        <v>2.4750317710612535E-2</v>
      </c>
      <c r="Y428">
        <f t="shared" si="27"/>
        <v>6.1257822677626055E-4</v>
      </c>
    </row>
    <row r="429" spans="10:25" x14ac:dyDescent="0.3">
      <c r="J429" s="2">
        <v>268</v>
      </c>
      <c r="K429" s="2">
        <v>212.22890204002414</v>
      </c>
      <c r="L429" s="2">
        <v>-0.40164417028614707</v>
      </c>
      <c r="M429">
        <f t="shared" si="29"/>
        <v>0.1613180395248475</v>
      </c>
      <c r="Q429" s="1">
        <v>211.82725786973799</v>
      </c>
      <c r="R429">
        <f t="shared" si="28"/>
        <v>1.8960929501015207E-3</v>
      </c>
      <c r="V429" s="2">
        <v>289</v>
      </c>
      <c r="W429" s="2">
        <v>211.13763199975375</v>
      </c>
      <c r="X429" s="2">
        <v>0.4594586773082483</v>
      </c>
      <c r="Y429">
        <f t="shared" si="27"/>
        <v>0.21110227615384503</v>
      </c>
    </row>
    <row r="430" spans="10:25" x14ac:dyDescent="0.3">
      <c r="J430" s="2">
        <v>269</v>
      </c>
      <c r="K430" s="2">
        <v>209.77532628002211</v>
      </c>
      <c r="L430" s="2">
        <v>-0.64907672822212703</v>
      </c>
      <c r="M430">
        <f t="shared" si="29"/>
        <v>0.42130059911954093</v>
      </c>
      <c r="Q430" s="1">
        <v>209.12624955179999</v>
      </c>
      <c r="R430">
        <f t="shared" si="28"/>
        <v>3.1037554090566355E-3</v>
      </c>
      <c r="V430" s="2">
        <v>290</v>
      </c>
      <c r="W430" s="2">
        <v>209.38518443211652</v>
      </c>
      <c r="X430" s="2">
        <v>-0.61289694500950986</v>
      </c>
      <c r="Y430">
        <f t="shared" si="27"/>
        <v>0.37564266520199013</v>
      </c>
    </row>
    <row r="431" spans="10:25" x14ac:dyDescent="0.3">
      <c r="J431" s="2">
        <v>270</v>
      </c>
      <c r="K431" s="2">
        <v>209.29012571971958</v>
      </c>
      <c r="L431" s="2">
        <v>0.19400108654042469</v>
      </c>
      <c r="M431">
        <f t="shared" si="29"/>
        <v>3.7636421578865355E-2</v>
      </c>
      <c r="Q431" s="1">
        <v>209.48412680626001</v>
      </c>
      <c r="R431">
        <f t="shared" si="28"/>
        <v>9.2608967322782077E-4</v>
      </c>
      <c r="V431" s="2">
        <v>291</v>
      </c>
      <c r="W431" s="2">
        <v>210.03595865401422</v>
      </c>
      <c r="X431" s="2">
        <v>0.70919682927777217</v>
      </c>
      <c r="Y431">
        <f t="shared" si="27"/>
        <v>0.50296014265764555</v>
      </c>
    </row>
    <row r="432" spans="10:25" x14ac:dyDescent="0.3">
      <c r="J432" s="2">
        <v>271</v>
      </c>
      <c r="K432" s="2">
        <v>207.78037396281309</v>
      </c>
      <c r="L432" s="2">
        <v>0.41684055457091063</v>
      </c>
      <c r="M432">
        <f t="shared" si="29"/>
        <v>0.17375604793498431</v>
      </c>
      <c r="Q432" s="1">
        <v>208.197214517384</v>
      </c>
      <c r="R432">
        <f t="shared" si="28"/>
        <v>2.0021428026171088E-3</v>
      </c>
      <c r="V432" s="2">
        <v>292</v>
      </c>
      <c r="W432" s="2">
        <v>210.05113588783158</v>
      </c>
      <c r="X432" s="2">
        <v>0.25915806416841747</v>
      </c>
      <c r="Y432">
        <f t="shared" si="27"/>
        <v>6.7162902223521587E-2</v>
      </c>
    </row>
    <row r="433" spans="10:25" x14ac:dyDescent="0.3">
      <c r="J433" s="2">
        <v>272</v>
      </c>
      <c r="K433" s="2">
        <v>208.71582669345216</v>
      </c>
      <c r="L433" s="2">
        <v>0.20706721360184588</v>
      </c>
      <c r="M433">
        <f t="shared" si="29"/>
        <v>4.2876830948832469E-2</v>
      </c>
      <c r="Q433" s="1">
        <v>208.922893907054</v>
      </c>
      <c r="R433">
        <f t="shared" si="28"/>
        <v>9.9111786999258353E-4</v>
      </c>
      <c r="V433" s="2">
        <v>293</v>
      </c>
      <c r="W433" s="2">
        <v>210.25950887107913</v>
      </c>
      <c r="X433" s="2">
        <v>1.2353966765828659</v>
      </c>
      <c r="Y433">
        <f t="shared" si="27"/>
        <v>1.5262049485119902</v>
      </c>
    </row>
    <row r="434" spans="10:25" x14ac:dyDescent="0.3">
      <c r="J434" s="2">
        <v>273</v>
      </c>
      <c r="K434" s="2">
        <v>209.0237018272334</v>
      </c>
      <c r="L434" s="2">
        <v>0.45965143275159903</v>
      </c>
      <c r="M434">
        <f t="shared" si="29"/>
        <v>0.21127943963059775</v>
      </c>
      <c r="Q434" s="1">
        <v>209.48335325998499</v>
      </c>
      <c r="R434">
        <f t="shared" si="28"/>
        <v>2.1942146027285336E-3</v>
      </c>
      <c r="V434" s="2">
        <v>294</v>
      </c>
      <c r="W434" s="2">
        <v>210.63938688862555</v>
      </c>
      <c r="X434" s="2">
        <v>-0.36543158116754171</v>
      </c>
      <c r="Y434">
        <f t="shared" si="27"/>
        <v>0.13354024051460964</v>
      </c>
    </row>
    <row r="435" spans="10:25" x14ac:dyDescent="0.3">
      <c r="J435" s="2">
        <v>274</v>
      </c>
      <c r="K435" s="2">
        <v>209.18160871671566</v>
      </c>
      <c r="L435" s="2">
        <v>0.61977073253035542</v>
      </c>
      <c r="M435">
        <f t="shared" si="29"/>
        <v>0.38411576090121335</v>
      </c>
      <c r="Q435" s="1">
        <v>209.80137944924601</v>
      </c>
      <c r="R435">
        <f t="shared" si="28"/>
        <v>2.9540832103074274E-3</v>
      </c>
      <c r="V435" s="2">
        <v>295</v>
      </c>
      <c r="W435" s="2">
        <v>209.24407671372754</v>
      </c>
      <c r="X435" s="2">
        <v>-9.7733461905420427E-3</v>
      </c>
      <c r="Y435">
        <f t="shared" si="27"/>
        <v>9.5518295760182664E-5</v>
      </c>
    </row>
    <row r="436" spans="10:25" x14ac:dyDescent="0.3">
      <c r="J436" s="2">
        <v>275</v>
      </c>
      <c r="K436" s="2">
        <v>208.86358055874786</v>
      </c>
      <c r="L436" s="2">
        <v>0.33793391736213607</v>
      </c>
      <c r="M436">
        <f t="shared" si="29"/>
        <v>0.11419933250371901</v>
      </c>
      <c r="Q436" s="1">
        <v>209.20151447610999</v>
      </c>
      <c r="R436">
        <f t="shared" si="28"/>
        <v>1.6153511995761715E-3</v>
      </c>
      <c r="V436" s="2">
        <v>296</v>
      </c>
      <c r="W436" s="2">
        <v>210.93940676677147</v>
      </c>
      <c r="X436" s="2">
        <v>0.85072057242354049</v>
      </c>
      <c r="Y436">
        <f t="shared" si="27"/>
        <v>0.72372549234463635</v>
      </c>
    </row>
    <row r="437" spans="10:25" x14ac:dyDescent="0.3">
      <c r="J437" s="2">
        <v>276</v>
      </c>
      <c r="K437" s="2">
        <v>209.86201679660402</v>
      </c>
      <c r="L437" s="2">
        <v>0.11123404729997333</v>
      </c>
      <c r="M437">
        <f t="shared" si="29"/>
        <v>1.2373013278732704E-2</v>
      </c>
      <c r="Q437" s="1">
        <v>209.973250843904</v>
      </c>
      <c r="R437">
        <f t="shared" si="28"/>
        <v>5.2975341788971838E-4</v>
      </c>
      <c r="V437" s="2">
        <v>297</v>
      </c>
      <c r="W437" s="2">
        <v>210.82976091084103</v>
      </c>
      <c r="X437" s="2">
        <v>-0.42394166885802065</v>
      </c>
      <c r="Y437">
        <f t="shared" si="27"/>
        <v>0.17972653859412363</v>
      </c>
    </row>
    <row r="438" spans="10:25" x14ac:dyDescent="0.3">
      <c r="J438" s="2">
        <v>277</v>
      </c>
      <c r="K438" s="2">
        <v>209.71371325566804</v>
      </c>
      <c r="L438" s="2">
        <v>0.89257973494196108</v>
      </c>
      <c r="M438">
        <f t="shared" si="29"/>
        <v>0.79669858322906151</v>
      </c>
      <c r="Q438" s="1">
        <v>210.60629299061</v>
      </c>
      <c r="R438">
        <f t="shared" si="28"/>
        <v>4.2381437053343757E-3</v>
      </c>
      <c r="V438" s="2">
        <v>298</v>
      </c>
      <c r="W438" s="2">
        <v>210.64016179297619</v>
      </c>
      <c r="X438" s="2">
        <v>0.19175677147282499</v>
      </c>
      <c r="Y438">
        <f t="shared" si="27"/>
        <v>3.6770659405681229E-2</v>
      </c>
    </row>
    <row r="439" spans="10:25" x14ac:dyDescent="0.3">
      <c r="J439" s="2">
        <v>278</v>
      </c>
      <c r="K439" s="2">
        <v>211.82865871755888</v>
      </c>
      <c r="L439" s="2">
        <v>-0.69464391460687125</v>
      </c>
      <c r="M439">
        <f t="shared" si="29"/>
        <v>0.48253016810035826</v>
      </c>
      <c r="Q439" s="1">
        <v>211.13401480295201</v>
      </c>
      <c r="R439">
        <f t="shared" si="28"/>
        <v>3.290061600236093E-3</v>
      </c>
      <c r="V439" s="2">
        <v>299</v>
      </c>
      <c r="W439" s="2">
        <v>210.64155287328066</v>
      </c>
      <c r="X439" s="2">
        <v>0.24540512736734854</v>
      </c>
      <c r="Y439">
        <f t="shared" si="27"/>
        <v>6.0223676538184563E-2</v>
      </c>
    </row>
    <row r="440" spans="10:25" ht="15" thickBot="1" x14ac:dyDescent="0.35">
      <c r="J440" s="2">
        <v>279</v>
      </c>
      <c r="K440" s="2">
        <v>210.92858914731698</v>
      </c>
      <c r="L440" s="2">
        <v>0.32321455484000694</v>
      </c>
      <c r="M440">
        <f t="shared" si="29"/>
        <v>0.10446764846042385</v>
      </c>
      <c r="Q440" s="1">
        <v>211.25180370215699</v>
      </c>
      <c r="R440">
        <f t="shared" si="28"/>
        <v>1.5299966635821285E-3</v>
      </c>
      <c r="V440" s="3">
        <v>300</v>
      </c>
      <c r="W440" s="3">
        <v>209.81807515016794</v>
      </c>
      <c r="X440" s="3">
        <v>0.59959700758406598</v>
      </c>
      <c r="Y440">
        <f t="shared" si="27"/>
        <v>0.35951657150376648</v>
      </c>
    </row>
    <row r="441" spans="10:25" x14ac:dyDescent="0.3">
      <c r="J441" s="2">
        <v>280</v>
      </c>
      <c r="K441" s="2">
        <v>211.00104546014234</v>
      </c>
      <c r="L441" s="2">
        <v>-0.1217359988383464</v>
      </c>
      <c r="M441">
        <f t="shared" si="29"/>
        <v>1.4819653413169877E-2</v>
      </c>
      <c r="Q441" s="1">
        <v>210.87930946130399</v>
      </c>
      <c r="R441">
        <f t="shared" si="28"/>
        <v>5.7727806084591129E-4</v>
      </c>
    </row>
    <row r="442" spans="10:25" x14ac:dyDescent="0.3">
      <c r="J442" s="2">
        <v>281</v>
      </c>
      <c r="K442" s="2">
        <v>210.84616754542634</v>
      </c>
      <c r="L442" s="2">
        <v>0.27448342528165881</v>
      </c>
      <c r="M442">
        <f t="shared" si="29"/>
        <v>7.5341150754351979E-2</v>
      </c>
      <c r="Q442" s="1">
        <v>211.120650970708</v>
      </c>
      <c r="R442">
        <f t="shared" si="28"/>
        <v>1.3001258949307717E-3</v>
      </c>
    </row>
    <row r="443" spans="10:25" x14ac:dyDescent="0.3">
      <c r="J443" s="2">
        <v>282</v>
      </c>
      <c r="K443" s="2">
        <v>209.44325076563911</v>
      </c>
      <c r="L443" s="2">
        <v>-0.70882461636611538</v>
      </c>
      <c r="M443">
        <f t="shared" si="29"/>
        <v>0.50243233676657062</v>
      </c>
      <c r="Q443" s="1">
        <v>208.73442614927299</v>
      </c>
      <c r="R443">
        <f t="shared" si="28"/>
        <v>3.3958203706139548E-3</v>
      </c>
    </row>
    <row r="444" spans="10:25" x14ac:dyDescent="0.3">
      <c r="J444" s="2">
        <v>283</v>
      </c>
      <c r="K444" s="2">
        <v>210.60469277168082</v>
      </c>
      <c r="L444" s="2">
        <v>-0.24096359759181496</v>
      </c>
      <c r="M444">
        <f t="shared" si="29"/>
        <v>5.8063455364390129E-2</v>
      </c>
      <c r="Q444" s="1">
        <v>210.363729174089</v>
      </c>
      <c r="R444">
        <f t="shared" si="28"/>
        <v>1.1454617130902955E-3</v>
      </c>
    </row>
    <row r="445" spans="10:25" x14ac:dyDescent="0.3">
      <c r="J445" s="2">
        <v>284</v>
      </c>
      <c r="K445" s="2">
        <v>210.23764642145147</v>
      </c>
      <c r="L445" s="2">
        <v>0.74938485526351428</v>
      </c>
      <c r="M445">
        <f t="shared" si="29"/>
        <v>0.56157766129831821</v>
      </c>
      <c r="Q445" s="1">
        <v>210.98703127671499</v>
      </c>
      <c r="R445">
        <f t="shared" si="28"/>
        <v>3.5518052968889664E-3</v>
      </c>
    </row>
    <row r="446" spans="10:25" x14ac:dyDescent="0.3">
      <c r="J446" s="2">
        <v>285</v>
      </c>
      <c r="K446" s="2">
        <v>209.94504159217496</v>
      </c>
      <c r="L446" s="2">
        <v>-0.56864685280797289</v>
      </c>
      <c r="M446">
        <f t="shared" si="29"/>
        <v>0.32335924320841236</v>
      </c>
      <c r="Q446" s="1">
        <v>209.37639473936699</v>
      </c>
      <c r="R446">
        <f t="shared" si="28"/>
        <v>2.7159071752851029E-3</v>
      </c>
    </row>
    <row r="447" spans="10:25" x14ac:dyDescent="0.3">
      <c r="J447" s="2">
        <v>286</v>
      </c>
      <c r="K447" s="2">
        <v>210.58090222024668</v>
      </c>
      <c r="L447" s="2">
        <v>-8.8018016705689206E-2</v>
      </c>
      <c r="M447">
        <f t="shared" si="29"/>
        <v>7.747171264802984E-3</v>
      </c>
      <c r="Q447" s="1">
        <v>210.492884203541</v>
      </c>
      <c r="R447">
        <f t="shared" si="28"/>
        <v>4.1815198190062392E-4</v>
      </c>
    </row>
    <row r="448" spans="10:25" x14ac:dyDescent="0.3">
      <c r="J448" s="2">
        <v>287</v>
      </c>
      <c r="K448" s="2">
        <v>209.81853032686055</v>
      </c>
      <c r="L448" s="2">
        <v>0.5612149253354346</v>
      </c>
      <c r="M448">
        <f t="shared" si="29"/>
        <v>0.31496219241925744</v>
      </c>
      <c r="Q448" s="1">
        <v>210.37974525219599</v>
      </c>
      <c r="R448">
        <f t="shared" si="28"/>
        <v>2.6676281248590233E-3</v>
      </c>
    </row>
    <row r="449" spans="10:18" x14ac:dyDescent="0.3">
      <c r="J449" s="2">
        <v>288</v>
      </c>
      <c r="K449" s="2">
        <v>211.09064282668953</v>
      </c>
      <c r="L449" s="2">
        <v>-0.1056785901995454</v>
      </c>
      <c r="M449">
        <f t="shared" si="29"/>
        <v>1.1167964426563452E-2</v>
      </c>
      <c r="Q449" s="1">
        <v>210.98496423648999</v>
      </c>
      <c r="R449">
        <f t="shared" si="28"/>
        <v>5.0088209167877863E-4</v>
      </c>
    </row>
    <row r="450" spans="10:18" x14ac:dyDescent="0.3">
      <c r="J450" s="2">
        <v>289</v>
      </c>
      <c r="K450" s="2">
        <v>211.43278060455964</v>
      </c>
      <c r="L450" s="2">
        <v>0.16431007250236007</v>
      </c>
      <c r="M450">
        <f t="shared" si="29"/>
        <v>2.6997799925730825E-2</v>
      </c>
      <c r="Q450" s="1">
        <v>211.597090677062</v>
      </c>
      <c r="R450">
        <f t="shared" si="28"/>
        <v>7.765233065190341E-4</v>
      </c>
    </row>
    <row r="451" spans="10:18" x14ac:dyDescent="0.3">
      <c r="J451" s="2">
        <v>290</v>
      </c>
      <c r="K451" s="2">
        <v>208.874096187373</v>
      </c>
      <c r="L451" s="2">
        <v>-0.10180870026599109</v>
      </c>
      <c r="M451">
        <f t="shared" si="29"/>
        <v>1.0365011449850414E-2</v>
      </c>
      <c r="Q451" s="1">
        <v>208.77228748710701</v>
      </c>
      <c r="R451">
        <f t="shared" si="28"/>
        <v>4.8765428348471977E-4</v>
      </c>
    </row>
    <row r="452" spans="10:18" x14ac:dyDescent="0.3">
      <c r="J452" s="2">
        <v>291</v>
      </c>
      <c r="K452" s="2">
        <v>210.37027538066096</v>
      </c>
      <c r="L452" s="2">
        <v>0.37488010263103888</v>
      </c>
      <c r="M452">
        <f t="shared" si="29"/>
        <v>0.14053509134865824</v>
      </c>
      <c r="Q452" s="1">
        <v>210.745155483292</v>
      </c>
      <c r="R452">
        <f t="shared" si="28"/>
        <v>1.7788314126193977E-3</v>
      </c>
    </row>
    <row r="453" spans="10:18" x14ac:dyDescent="0.3">
      <c r="J453" s="2">
        <v>292</v>
      </c>
      <c r="K453" s="2">
        <v>210.33007644311485</v>
      </c>
      <c r="L453" s="2">
        <v>-1.9782491114852974E-2</v>
      </c>
      <c r="M453">
        <f t="shared" si="29"/>
        <v>3.9134695470923684E-4</v>
      </c>
      <c r="Q453" s="1">
        <v>210.31029395199999</v>
      </c>
      <c r="R453">
        <f t="shared" si="28"/>
        <v>9.4063351551246539E-5</v>
      </c>
    </row>
    <row r="454" spans="10:18" x14ac:dyDescent="0.3">
      <c r="J454" s="2">
        <v>293</v>
      </c>
      <c r="K454" s="2">
        <v>211.09858818248185</v>
      </c>
      <c r="L454" s="2">
        <v>0.39631736518015259</v>
      </c>
      <c r="M454">
        <f t="shared" si="29"/>
        <v>0.15706745394333843</v>
      </c>
      <c r="Q454" s="1">
        <v>211.494905547662</v>
      </c>
      <c r="R454">
        <f t="shared" si="28"/>
        <v>1.8738861068728647E-3</v>
      </c>
    </row>
    <row r="455" spans="10:18" x14ac:dyDescent="0.3">
      <c r="J455" s="2">
        <v>294</v>
      </c>
      <c r="K455" s="2">
        <v>210.2883617512623</v>
      </c>
      <c r="L455" s="2">
        <v>-1.4406443804290348E-2</v>
      </c>
      <c r="M455">
        <f t="shared" si="29"/>
        <v>2.0754562308617573E-4</v>
      </c>
      <c r="Q455" s="1">
        <v>210.27395530745801</v>
      </c>
      <c r="R455">
        <f t="shared" si="28"/>
        <v>6.8512735127969414E-5</v>
      </c>
    </row>
    <row r="456" spans="10:18" x14ac:dyDescent="0.3">
      <c r="J456" s="2">
        <v>295</v>
      </c>
      <c r="K456" s="2">
        <v>209.43653475610373</v>
      </c>
      <c r="L456" s="2">
        <v>-0.20223138856673017</v>
      </c>
      <c r="M456">
        <f t="shared" si="29"/>
        <v>4.0897534521627803E-2</v>
      </c>
      <c r="Q456" s="1">
        <v>209.234303367537</v>
      </c>
      <c r="R456">
        <f t="shared" si="28"/>
        <v>9.6653075194603425E-4</v>
      </c>
    </row>
    <row r="457" spans="10:18" x14ac:dyDescent="0.3">
      <c r="J457" s="2">
        <v>296</v>
      </c>
      <c r="K457" s="2">
        <v>210.94874195225324</v>
      </c>
      <c r="L457" s="2">
        <v>0.84138538694176646</v>
      </c>
      <c r="M457">
        <f t="shared" si="29"/>
        <v>0.70792936935914608</v>
      </c>
      <c r="Q457" s="1">
        <v>211.79012733919501</v>
      </c>
      <c r="R457">
        <f t="shared" si="28"/>
        <v>3.9727318620203468E-3</v>
      </c>
    </row>
    <row r="458" spans="10:18" x14ac:dyDescent="0.3">
      <c r="J458" s="2">
        <v>297</v>
      </c>
      <c r="K458" s="2">
        <v>210.51430268688074</v>
      </c>
      <c r="L458" s="2">
        <v>-0.10848344489772899</v>
      </c>
      <c r="M458">
        <f t="shared" si="29"/>
        <v>1.1768657816878601E-2</v>
      </c>
      <c r="Q458" s="1">
        <v>210.40581924198301</v>
      </c>
      <c r="R458">
        <f t="shared" si="28"/>
        <v>5.1559146647443539E-4</v>
      </c>
    </row>
    <row r="459" spans="10:18" x14ac:dyDescent="0.3">
      <c r="J459" s="2">
        <v>298</v>
      </c>
      <c r="K459" s="2">
        <v>210.30775207555931</v>
      </c>
      <c r="L459" s="2">
        <v>0.52416648888970485</v>
      </c>
      <c r="M459">
        <f t="shared" si="29"/>
        <v>0.2747505080749611</v>
      </c>
      <c r="Q459" s="1">
        <v>210.83191856444901</v>
      </c>
      <c r="R459">
        <f t="shared" si="28"/>
        <v>2.4861818478850149E-3</v>
      </c>
    </row>
    <row r="460" spans="10:18" x14ac:dyDescent="0.3">
      <c r="J460" s="2">
        <v>299</v>
      </c>
      <c r="K460" s="2">
        <v>210.51873305187613</v>
      </c>
      <c r="L460" s="2">
        <v>0.36822494877188205</v>
      </c>
      <c r="M460">
        <f t="shared" si="29"/>
        <v>0.13558961289805516</v>
      </c>
      <c r="Q460" s="1">
        <v>210.88695800064801</v>
      </c>
      <c r="R460">
        <f t="shared" si="28"/>
        <v>1.7460773879186525E-3</v>
      </c>
    </row>
    <row r="461" spans="10:18" ht="15" thickBot="1" x14ac:dyDescent="0.35">
      <c r="J461" s="3">
        <v>300</v>
      </c>
      <c r="K461" s="3">
        <v>210.51347050485367</v>
      </c>
      <c r="L461" s="3">
        <v>-9.5798347101663239E-2</v>
      </c>
      <c r="M461">
        <f t="shared" si="29"/>
        <v>9.177323307410749E-3</v>
      </c>
      <c r="Q461" s="1">
        <v>210.41767215775201</v>
      </c>
      <c r="R461">
        <f t="shared" si="28"/>
        <v>4.552770977802775E-4</v>
      </c>
    </row>
    <row r="464" spans="10:18" x14ac:dyDescent="0.3">
      <c r="J464" s="12" t="s">
        <v>81</v>
      </c>
    </row>
    <row r="468" spans="10:11" x14ac:dyDescent="0.3">
      <c r="J468" s="13" t="s">
        <v>80</v>
      </c>
    </row>
    <row r="469" spans="10:11" x14ac:dyDescent="0.3">
      <c r="J469" t="s">
        <v>100</v>
      </c>
      <c r="K469">
        <f>SQRT(Z141/AA141)</f>
        <v>0.60576270943138666</v>
      </c>
    </row>
    <row r="470" spans="10:11" x14ac:dyDescent="0.3">
      <c r="J470" t="s">
        <v>102</v>
      </c>
      <c r="K470">
        <f>P162</f>
        <v>0.49928182189515713</v>
      </c>
    </row>
    <row r="471" spans="10:11" x14ac:dyDescent="0.3">
      <c r="J471" s="6" t="s">
        <v>103</v>
      </c>
    </row>
  </sheetData>
  <mergeCells count="1">
    <mergeCell ref="L21:Q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FBED-D88D-4E43-B2B4-AF408802C000}">
  <dimension ref="A1:AC301"/>
  <sheetViews>
    <sheetView workbookViewId="0">
      <selection activeCell="T1" sqref="T1"/>
    </sheetView>
  </sheetViews>
  <sheetFormatPr defaultRowHeight="14.4" x14ac:dyDescent="0.3"/>
  <cols>
    <col min="10" max="11" width="12" bestFit="1" customWidth="1"/>
    <col min="12" max="12" width="12.44140625" bestFit="1" customWidth="1"/>
    <col min="13" max="13" width="11" bestFit="1" customWidth="1"/>
  </cols>
  <sheetData>
    <row r="1" spans="1:20" x14ac:dyDescent="0.3">
      <c r="A1" t="s">
        <v>168</v>
      </c>
      <c r="B1" t="s">
        <v>85</v>
      </c>
      <c r="C1" t="s">
        <v>163</v>
      </c>
      <c r="D1" t="s">
        <v>169</v>
      </c>
      <c r="E1" t="s">
        <v>170</v>
      </c>
      <c r="F1" t="s">
        <v>1</v>
      </c>
      <c r="G1" t="s">
        <v>171</v>
      </c>
      <c r="H1" t="s">
        <v>177</v>
      </c>
      <c r="I1" t="s">
        <v>76</v>
      </c>
      <c r="J1" t="s">
        <v>178</v>
      </c>
      <c r="K1" t="s">
        <v>179</v>
      </c>
      <c r="L1" t="s">
        <v>180</v>
      </c>
      <c r="M1" t="s">
        <v>181</v>
      </c>
      <c r="N1">
        <f>SQRT(M2/L2)</f>
        <v>10.905811906757826</v>
      </c>
      <c r="P1" s="7" t="s">
        <v>182</v>
      </c>
      <c r="Q1" s="7">
        <f>N1*A2</f>
        <v>6.6063341691866979</v>
      </c>
      <c r="S1" s="7" t="s">
        <v>183</v>
      </c>
      <c r="T1" s="7">
        <f>A2/L5</f>
        <v>1.9464197613341359E-3</v>
      </c>
    </row>
    <row r="2" spans="1:20" x14ac:dyDescent="0.3">
      <c r="A2">
        <f>SQRT(SUM(D2:D301)/B2)</f>
        <v>0.60576270943138666</v>
      </c>
      <c r="B2">
        <f>300-1-1</f>
        <v>298</v>
      </c>
      <c r="C2">
        <v>-0.53450469194731909</v>
      </c>
      <c r="D2">
        <f>C2^2</f>
        <v>0.28569526571369847</v>
      </c>
      <c r="F2">
        <v>193.85862161932599</v>
      </c>
      <c r="G2">
        <f>AVERAGE(F2:F301)</f>
        <v>195.95543768013678</v>
      </c>
      <c r="H2">
        <f>F2^2</f>
        <v>37581.165176145005</v>
      </c>
      <c r="I2">
        <v>300</v>
      </c>
      <c r="J2">
        <f>(F2-$G$2)^2</f>
        <v>4.3966375928741002</v>
      </c>
      <c r="K2">
        <f>SUM(J2:J301)</f>
        <v>322.85744418691326</v>
      </c>
      <c r="L2">
        <f>K2*I2</f>
        <v>96857.233256073974</v>
      </c>
      <c r="M2">
        <f>SUM(H2:H301)</f>
        <v>11519882.924368387</v>
      </c>
    </row>
    <row r="3" spans="1:20" x14ac:dyDescent="0.3">
      <c r="C3">
        <v>-0.66593842909031764</v>
      </c>
      <c r="D3">
        <f t="shared" ref="D3:D66" si="0">C3^2</f>
        <v>0.44347399133928</v>
      </c>
      <c r="F3">
        <v>195.06751703070501</v>
      </c>
      <c r="H3">
        <f t="shared" ref="H3:H66" si="1">F3^2</f>
        <v>38051.336200524391</v>
      </c>
      <c r="J3">
        <f t="shared" ref="J3:J66" si="2">(F3-$G$2)^2</f>
        <v>0.7884030796873488</v>
      </c>
    </row>
    <row r="4" spans="1:20" x14ac:dyDescent="0.3">
      <c r="C4">
        <v>-0.47033605532189426</v>
      </c>
      <c r="D4">
        <f t="shared" si="0"/>
        <v>0.22121600493575999</v>
      </c>
      <c r="F4">
        <v>195.489974400367</v>
      </c>
      <c r="H4">
        <f t="shared" si="1"/>
        <v>38216.330091056145</v>
      </c>
      <c r="J4">
        <f t="shared" si="2"/>
        <v>0.21665606481403921</v>
      </c>
    </row>
    <row r="5" spans="1:20" x14ac:dyDescent="0.3">
      <c r="C5">
        <v>0.7060922928518778</v>
      </c>
      <c r="D5">
        <f t="shared" si="0"/>
        <v>0.49856632602482198</v>
      </c>
      <c r="F5">
        <v>194.64251074425701</v>
      </c>
      <c r="H5">
        <f t="shared" si="1"/>
        <v>37885.706988828206</v>
      </c>
      <c r="J5">
        <f t="shared" si="2"/>
        <v>1.7237771389586491</v>
      </c>
      <c r="L5">
        <f>SQRT(L2)</f>
        <v>311.21894745672859</v>
      </c>
    </row>
    <row r="6" spans="1:20" x14ac:dyDescent="0.3">
      <c r="C6">
        <v>-1.6382792553228285</v>
      </c>
      <c r="D6">
        <f t="shared" si="0"/>
        <v>2.6839589184211214</v>
      </c>
      <c r="F6">
        <v>194.23770341065901</v>
      </c>
      <c r="H6">
        <f t="shared" si="1"/>
        <v>37728.285426247137</v>
      </c>
      <c r="J6">
        <f t="shared" si="2"/>
        <v>2.9506110205383402</v>
      </c>
    </row>
    <row r="7" spans="1:20" x14ac:dyDescent="0.3">
      <c r="C7">
        <v>0.15872204198501549</v>
      </c>
      <c r="D7">
        <f t="shared" si="0"/>
        <v>2.5192686611893021E-2</v>
      </c>
      <c r="F7">
        <v>193.766795911976</v>
      </c>
      <c r="H7">
        <f t="shared" si="1"/>
        <v>37545.571197993362</v>
      </c>
      <c r="J7">
        <f t="shared" si="2"/>
        <v>4.7901527893379372</v>
      </c>
    </row>
    <row r="8" spans="1:20" x14ac:dyDescent="0.3">
      <c r="C8">
        <v>-0.49927153657827716</v>
      </c>
      <c r="D8">
        <f t="shared" si="0"/>
        <v>0.24927206723723394</v>
      </c>
      <c r="F8">
        <v>196.435179054016</v>
      </c>
      <c r="H8">
        <f t="shared" si="1"/>
        <v>38586.77956998333</v>
      </c>
      <c r="J8">
        <f t="shared" si="2"/>
        <v>0.23015178581152304</v>
      </c>
    </row>
    <row r="9" spans="1:20" x14ac:dyDescent="0.3">
      <c r="C9">
        <v>-0.99572701827403876</v>
      </c>
      <c r="D9">
        <f t="shared" si="0"/>
        <v>0.99147229492090794</v>
      </c>
      <c r="F9">
        <v>195.97592848381899</v>
      </c>
      <c r="H9">
        <f t="shared" si="1"/>
        <v>38406.564545094938</v>
      </c>
      <c r="J9">
        <f t="shared" si="2"/>
        <v>4.1987303554277133E-4</v>
      </c>
    </row>
    <row r="10" spans="1:20" x14ac:dyDescent="0.3">
      <c r="C10">
        <v>0.40298981602134631</v>
      </c>
      <c r="D10">
        <f t="shared" si="0"/>
        <v>0.16240079181691855</v>
      </c>
      <c r="F10">
        <v>195.549898088661</v>
      </c>
      <c r="H10">
        <f t="shared" si="1"/>
        <v>38239.762642485701</v>
      </c>
      <c r="J10">
        <f t="shared" si="2"/>
        <v>0.16446236025434793</v>
      </c>
    </row>
    <row r="11" spans="1:20" x14ac:dyDescent="0.3">
      <c r="C11">
        <v>1.0944643577290094</v>
      </c>
      <c r="D11">
        <f t="shared" si="0"/>
        <v>1.197852230339173</v>
      </c>
      <c r="F11">
        <v>196.21137267976101</v>
      </c>
      <c r="H11">
        <f t="shared" si="1"/>
        <v>38498.902768876069</v>
      </c>
      <c r="J11">
        <f t="shared" si="2"/>
        <v>6.5502724032654808E-2</v>
      </c>
    </row>
    <row r="12" spans="1:20" x14ac:dyDescent="0.3">
      <c r="C12">
        <v>0.1597555615222177</v>
      </c>
      <c r="D12">
        <f t="shared" si="0"/>
        <v>2.5521839437279085E-2</v>
      </c>
      <c r="F12">
        <v>195.65200194770799</v>
      </c>
      <c r="H12">
        <f t="shared" si="1"/>
        <v>38279.70586614593</v>
      </c>
      <c r="J12">
        <f t="shared" si="2"/>
        <v>9.2073243714599448E-2</v>
      </c>
    </row>
    <row r="13" spans="1:20" x14ac:dyDescent="0.3">
      <c r="C13">
        <v>1.0748026359692631E-3</v>
      </c>
      <c r="D13">
        <f t="shared" si="0"/>
        <v>1.1552007062864763E-6</v>
      </c>
      <c r="F13">
        <v>195.82415214023601</v>
      </c>
      <c r="H13">
        <f t="shared" si="1"/>
        <v>38347.098561442297</v>
      </c>
      <c r="J13">
        <f t="shared" si="2"/>
        <v>1.7235892987037479E-2</v>
      </c>
    </row>
    <row r="14" spans="1:20" x14ac:dyDescent="0.3">
      <c r="C14">
        <v>-0.5800772473494078</v>
      </c>
      <c r="D14">
        <f t="shared" si="0"/>
        <v>0.33648961289246604</v>
      </c>
      <c r="F14">
        <v>196.514414337608</v>
      </c>
      <c r="H14">
        <f t="shared" si="1"/>
        <v>38617.915042453074</v>
      </c>
      <c r="J14">
        <f t="shared" si="2"/>
        <v>0.31245490359769768</v>
      </c>
    </row>
    <row r="15" spans="1:20" x14ac:dyDescent="0.3">
      <c r="C15">
        <v>-0.95537597811531327</v>
      </c>
      <c r="D15">
        <f t="shared" si="0"/>
        <v>0.91274325955979152</v>
      </c>
      <c r="F15">
        <v>195.30387756062299</v>
      </c>
      <c r="H15">
        <f t="shared" si="1"/>
        <v>38143.604590214818</v>
      </c>
      <c r="J15">
        <f t="shared" si="2"/>
        <v>0.42453058934082299</v>
      </c>
    </row>
    <row r="16" spans="1:20" x14ac:dyDescent="0.3">
      <c r="C16">
        <v>-0.21845761945792219</v>
      </c>
      <c r="D16">
        <f t="shared" si="0"/>
        <v>4.7723731499222342E-2</v>
      </c>
      <c r="F16">
        <v>195.181745505599</v>
      </c>
      <c r="H16">
        <f t="shared" si="1"/>
        <v>38095.913778612412</v>
      </c>
      <c r="J16">
        <f t="shared" si="2"/>
        <v>0.59859958094100729</v>
      </c>
    </row>
    <row r="17" spans="3:29" x14ac:dyDescent="0.3">
      <c r="C17">
        <v>-0.28412622003904175</v>
      </c>
      <c r="D17">
        <f t="shared" si="0"/>
        <v>8.0727708913673979E-2</v>
      </c>
      <c r="F17">
        <v>195.34601708032</v>
      </c>
      <c r="H17">
        <f t="shared" si="1"/>
        <v>38160.066389144675</v>
      </c>
      <c r="J17">
        <f t="shared" si="2"/>
        <v>0.3713934674810519</v>
      </c>
    </row>
    <row r="18" spans="3:29" x14ac:dyDescent="0.3">
      <c r="C18">
        <v>-1.2810121758473372</v>
      </c>
      <c r="D18">
        <f t="shared" si="0"/>
        <v>1.640992194669129</v>
      </c>
      <c r="F18">
        <v>195.99639945156301</v>
      </c>
      <c r="H18">
        <f t="shared" si="1"/>
        <v>38414.588597976646</v>
      </c>
      <c r="J18">
        <f t="shared" si="2"/>
        <v>1.677866718374333E-3</v>
      </c>
    </row>
    <row r="19" spans="3:29" x14ac:dyDescent="0.3">
      <c r="C19">
        <v>-1.0964983503800738</v>
      </c>
      <c r="D19">
        <f t="shared" si="0"/>
        <v>1.2023086323862231</v>
      </c>
      <c r="F19">
        <v>196.82966445347799</v>
      </c>
      <c r="H19">
        <f t="shared" si="1"/>
        <v>38741.916808868737</v>
      </c>
      <c r="J19">
        <f t="shared" si="2"/>
        <v>0.76427245122657694</v>
      </c>
    </row>
    <row r="20" spans="3:29" x14ac:dyDescent="0.3">
      <c r="C20">
        <v>-0.91187892616261479</v>
      </c>
      <c r="D20">
        <f t="shared" si="0"/>
        <v>0.83152317597948344</v>
      </c>
      <c r="F20">
        <v>194.33766859784001</v>
      </c>
      <c r="H20">
        <f t="shared" si="1"/>
        <v>37767.129436043891</v>
      </c>
      <c r="J20">
        <f t="shared" si="2"/>
        <v>2.6171768036353487</v>
      </c>
    </row>
    <row r="21" spans="3:29" x14ac:dyDescent="0.3">
      <c r="C21">
        <v>0.400308134145547</v>
      </c>
      <c r="D21">
        <f t="shared" si="0"/>
        <v>0.16024660226308926</v>
      </c>
      <c r="F21">
        <v>195.74844141557301</v>
      </c>
      <c r="H21">
        <f t="shared" si="1"/>
        <v>38317.452316626019</v>
      </c>
      <c r="J21">
        <f t="shared" si="2"/>
        <v>4.2847453543354341E-2</v>
      </c>
    </row>
    <row r="22" spans="3:29" x14ac:dyDescent="0.3">
      <c r="C22">
        <v>-0.59081598979872751</v>
      </c>
      <c r="D22">
        <f t="shared" si="0"/>
        <v>0.34906353380185007</v>
      </c>
      <c r="F22">
        <v>195.71021750660501</v>
      </c>
      <c r="H22">
        <f t="shared" si="1"/>
        <v>38302.489236482637</v>
      </c>
      <c r="J22">
        <f t="shared" si="2"/>
        <v>6.0132933506954908E-2</v>
      </c>
    </row>
    <row r="23" spans="3:29" x14ac:dyDescent="0.3">
      <c r="C23">
        <v>-0.158250274090733</v>
      </c>
      <c r="D23">
        <f t="shared" si="0"/>
        <v>2.5043149249792122E-2</v>
      </c>
      <c r="F23">
        <v>196.781004490112</v>
      </c>
      <c r="H23">
        <f t="shared" si="1"/>
        <v>38722.763728137477</v>
      </c>
      <c r="J23">
        <f t="shared" si="2"/>
        <v>0.68156055773265156</v>
      </c>
    </row>
    <row r="24" spans="3:29" x14ac:dyDescent="0.3">
      <c r="C24">
        <v>-0.34289853761711697</v>
      </c>
      <c r="D24">
        <f t="shared" si="0"/>
        <v>0.11757940709995739</v>
      </c>
      <c r="F24">
        <v>194.938630570377</v>
      </c>
      <c r="H24">
        <f t="shared" si="1"/>
        <v>38001.069688653923</v>
      </c>
      <c r="J24">
        <f t="shared" si="2"/>
        <v>1.0338966984580409</v>
      </c>
    </row>
    <row r="25" spans="3:29" x14ac:dyDescent="0.3">
      <c r="C25">
        <v>-0.60742104077513659</v>
      </c>
      <c r="D25">
        <f t="shared" si="0"/>
        <v>0.36896032077635016</v>
      </c>
      <c r="F25">
        <v>195.839621476606</v>
      </c>
      <c r="H25">
        <f t="shared" si="1"/>
        <v>38353.157340100319</v>
      </c>
      <c r="J25">
        <f t="shared" si="2"/>
        <v>1.3413393000283966E-2</v>
      </c>
    </row>
    <row r="26" spans="3:29" x14ac:dyDescent="0.3">
      <c r="C26">
        <v>1.0434321697518953</v>
      </c>
      <c r="D26">
        <f t="shared" si="0"/>
        <v>1.0887506928731481</v>
      </c>
      <c r="F26">
        <v>195.547602431634</v>
      </c>
      <c r="H26">
        <f t="shared" si="1"/>
        <v>38238.86481676039</v>
      </c>
      <c r="J26">
        <f t="shared" si="2"/>
        <v>0.16632958992132257</v>
      </c>
    </row>
    <row r="27" spans="3:29" x14ac:dyDescent="0.3">
      <c r="C27">
        <v>-0.79203115651537814</v>
      </c>
      <c r="D27">
        <f t="shared" si="0"/>
        <v>0.62731335289108747</v>
      </c>
      <c r="F27">
        <v>194.79759318469499</v>
      </c>
      <c r="H27">
        <f t="shared" si="1"/>
        <v>37946.102310549926</v>
      </c>
      <c r="J27">
        <f t="shared" si="2"/>
        <v>1.3406038756248608</v>
      </c>
    </row>
    <row r="28" spans="3:29" x14ac:dyDescent="0.3">
      <c r="C28">
        <v>0.5924368012194634</v>
      </c>
      <c r="D28">
        <f t="shared" si="0"/>
        <v>0.35098136343914998</v>
      </c>
      <c r="F28">
        <v>197.404464263112</v>
      </c>
      <c r="H28">
        <f t="shared" si="1"/>
        <v>38968.522511006267</v>
      </c>
      <c r="J28">
        <f t="shared" si="2"/>
        <v>2.0996780381688471</v>
      </c>
    </row>
    <row r="29" spans="3:29" x14ac:dyDescent="0.3">
      <c r="C29">
        <v>1.8151101752522436E-2</v>
      </c>
      <c r="D29">
        <f t="shared" si="0"/>
        <v>3.2946249483042304E-4</v>
      </c>
      <c r="F29">
        <v>195.15532552237599</v>
      </c>
      <c r="H29">
        <f t="shared" si="1"/>
        <v>38085.601079744534</v>
      </c>
      <c r="J29">
        <f t="shared" si="2"/>
        <v>0.64017946499663247</v>
      </c>
      <c r="S29" s="31" t="s">
        <v>176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3:29" x14ac:dyDescent="0.3">
      <c r="C30">
        <v>-0.54826853169086576</v>
      </c>
      <c r="D30">
        <f t="shared" si="0"/>
        <v>0.30059838284245788</v>
      </c>
      <c r="F30">
        <v>197.237732682277</v>
      </c>
      <c r="H30">
        <f t="shared" si="1"/>
        <v>38902.723193645361</v>
      </c>
      <c r="J30">
        <f t="shared" si="2"/>
        <v>1.6442804725137776</v>
      </c>
    </row>
    <row r="31" spans="3:29" x14ac:dyDescent="0.3">
      <c r="C31">
        <v>0.19115061671462286</v>
      </c>
      <c r="D31">
        <f t="shared" si="0"/>
        <v>3.6538558270380654E-2</v>
      </c>
      <c r="F31">
        <v>196.241685164438</v>
      </c>
      <c r="H31">
        <f t="shared" si="1"/>
        <v>38510.798996178404</v>
      </c>
      <c r="J31">
        <f t="shared" si="2"/>
        <v>8.1937622268773588E-2</v>
      </c>
    </row>
    <row r="32" spans="3:29" x14ac:dyDescent="0.3">
      <c r="C32">
        <v>0.3965985163592336</v>
      </c>
      <c r="D32">
        <f t="shared" si="0"/>
        <v>0.15729038317834529</v>
      </c>
      <c r="F32">
        <v>196.87863578024599</v>
      </c>
      <c r="H32">
        <f t="shared" si="1"/>
        <v>38761.197226690754</v>
      </c>
      <c r="J32">
        <f t="shared" si="2"/>
        <v>0.85229473204524342</v>
      </c>
    </row>
    <row r="33" spans="3:10" x14ac:dyDescent="0.3">
      <c r="C33">
        <v>0.51403276950713916</v>
      </c>
      <c r="D33">
        <f t="shared" si="0"/>
        <v>0.26422968812717967</v>
      </c>
      <c r="F33">
        <v>196.29217171185201</v>
      </c>
      <c r="H33">
        <f t="shared" si="1"/>
        <v>38530.616675355195</v>
      </c>
      <c r="J33">
        <f t="shared" si="2"/>
        <v>0.11338980811518955</v>
      </c>
    </row>
    <row r="34" spans="3:10" x14ac:dyDescent="0.3">
      <c r="C34">
        <v>0.31736218540996219</v>
      </c>
      <c r="D34">
        <f t="shared" si="0"/>
        <v>0.10071875672818723</v>
      </c>
      <c r="F34">
        <v>195.27137564442901</v>
      </c>
      <c r="H34">
        <f t="shared" si="1"/>
        <v>38130.910146067705</v>
      </c>
      <c r="J34">
        <f t="shared" si="2"/>
        <v>0.46794086869665602</v>
      </c>
    </row>
    <row r="35" spans="3:10" x14ac:dyDescent="0.3">
      <c r="C35">
        <v>-0.56063026174351194</v>
      </c>
      <c r="D35">
        <f t="shared" si="0"/>
        <v>0.31430629038259872</v>
      </c>
      <c r="F35">
        <v>195.29183460518701</v>
      </c>
      <c r="H35">
        <f t="shared" si="1"/>
        <v>38138.900663459717</v>
      </c>
      <c r="J35">
        <f t="shared" si="2"/>
        <v>0.44036904108279845</v>
      </c>
    </row>
    <row r="36" spans="3:10" x14ac:dyDescent="0.3">
      <c r="C36">
        <v>0.26818529379505662</v>
      </c>
      <c r="D36">
        <f t="shared" si="0"/>
        <v>7.1923351807940836E-2</v>
      </c>
      <c r="F36">
        <v>195.65920665786001</v>
      </c>
      <c r="H36">
        <f t="shared" si="1"/>
        <v>38282.525149983172</v>
      </c>
      <c r="J36">
        <f t="shared" si="2"/>
        <v>8.7752818559140938E-2</v>
      </c>
    </row>
    <row r="37" spans="3:10" x14ac:dyDescent="0.3">
      <c r="C37">
        <v>-0.13146249744525562</v>
      </c>
      <c r="D37">
        <f t="shared" si="0"/>
        <v>1.7282388234543842E-2</v>
      </c>
      <c r="F37">
        <v>195.96737450120199</v>
      </c>
      <c r="H37">
        <f t="shared" si="1"/>
        <v>38403.211868894352</v>
      </c>
      <c r="J37">
        <f t="shared" si="2"/>
        <v>1.4248769714273496E-4</v>
      </c>
    </row>
    <row r="38" spans="3:10" x14ac:dyDescent="0.3">
      <c r="C38">
        <v>-0.12136843499308725</v>
      </c>
      <c r="D38">
        <f t="shared" si="0"/>
        <v>1.4730297012671246E-2</v>
      </c>
      <c r="F38">
        <v>196.113898190236</v>
      </c>
      <c r="H38">
        <f t="shared" si="1"/>
        <v>38460.661063370251</v>
      </c>
      <c r="J38">
        <f t="shared" si="2"/>
        <v>2.5109733260904307E-2</v>
      </c>
    </row>
    <row r="39" spans="3:10" x14ac:dyDescent="0.3">
      <c r="C39">
        <v>-0.29534880533293517</v>
      </c>
      <c r="D39">
        <f t="shared" si="0"/>
        <v>8.7230916811592035E-2</v>
      </c>
      <c r="F39">
        <v>195.93914253405899</v>
      </c>
      <c r="H39">
        <f t="shared" si="1"/>
        <v>38392.147576982286</v>
      </c>
      <c r="J39">
        <f t="shared" si="2"/>
        <v>2.6553178569666794E-4</v>
      </c>
    </row>
    <row r="40" spans="3:10" x14ac:dyDescent="0.3">
      <c r="C40">
        <v>-0.35294077100672894</v>
      </c>
      <c r="D40">
        <f t="shared" si="0"/>
        <v>0.12456718783882427</v>
      </c>
      <c r="F40">
        <v>194.93853929334901</v>
      </c>
      <c r="H40">
        <f t="shared" si="1"/>
        <v>38001.034101824574</v>
      </c>
      <c r="J40">
        <f t="shared" si="2"/>
        <v>1.0340823290515748</v>
      </c>
    </row>
    <row r="41" spans="3:10" x14ac:dyDescent="0.3">
      <c r="C41">
        <v>-3.6562428465742869E-3</v>
      </c>
      <c r="D41">
        <f t="shared" si="0"/>
        <v>1.3368111753125645E-5</v>
      </c>
      <c r="F41">
        <v>194.69167616349699</v>
      </c>
      <c r="H41">
        <f t="shared" si="1"/>
        <v>37904.848767351985</v>
      </c>
      <c r="J41">
        <f t="shared" si="2"/>
        <v>1.5970931709397005</v>
      </c>
    </row>
    <row r="42" spans="3:10" x14ac:dyDescent="0.3">
      <c r="C42">
        <v>0.33599860756780231</v>
      </c>
      <c r="D42">
        <f t="shared" si="0"/>
        <v>0.11289506428750203</v>
      </c>
      <c r="F42">
        <v>195.32180440866799</v>
      </c>
      <c r="H42">
        <f t="shared" si="1"/>
        <v>38150.607277457952</v>
      </c>
      <c r="J42">
        <f t="shared" si="2"/>
        <v>0.40149112271224835</v>
      </c>
    </row>
    <row r="43" spans="3:10" x14ac:dyDescent="0.3">
      <c r="C43">
        <v>-0.44469485831217526</v>
      </c>
      <c r="D43">
        <f t="shared" si="0"/>
        <v>0.19775351700928562</v>
      </c>
      <c r="F43">
        <v>196.43259481647399</v>
      </c>
      <c r="H43">
        <f t="shared" si="1"/>
        <v>38585.764306333047</v>
      </c>
      <c r="J43">
        <f t="shared" si="2"/>
        <v>0.22767893275752851</v>
      </c>
    </row>
    <row r="44" spans="3:10" x14ac:dyDescent="0.3">
      <c r="C44">
        <v>2.0995461947990179E-2</v>
      </c>
      <c r="D44">
        <f t="shared" si="0"/>
        <v>4.408094224095036E-4</v>
      </c>
      <c r="F44">
        <v>196.75892403604101</v>
      </c>
      <c r="H44">
        <f t="shared" si="1"/>
        <v>38714.074187820559</v>
      </c>
      <c r="J44">
        <f t="shared" si="2"/>
        <v>0.64559032412425321</v>
      </c>
    </row>
    <row r="45" spans="3:10" x14ac:dyDescent="0.3">
      <c r="C45">
        <v>1.0465338519540239</v>
      </c>
      <c r="D45">
        <f t="shared" si="0"/>
        <v>1.095233103285727</v>
      </c>
      <c r="F45">
        <v>195.95016259469</v>
      </c>
      <c r="H45">
        <f t="shared" si="1"/>
        <v>38396.46622088545</v>
      </c>
      <c r="J45">
        <f t="shared" si="2"/>
        <v>2.7826526470863101E-5</v>
      </c>
    </row>
    <row r="46" spans="3:10" x14ac:dyDescent="0.3">
      <c r="C46">
        <v>0.34733796926818172</v>
      </c>
      <c r="D46">
        <f t="shared" si="0"/>
        <v>0.12064366489534435</v>
      </c>
      <c r="F46">
        <v>194.534250637615</v>
      </c>
      <c r="H46">
        <f t="shared" si="1"/>
        <v>37843.574671138413</v>
      </c>
      <c r="J46">
        <f t="shared" si="2"/>
        <v>2.0197726098318025</v>
      </c>
    </row>
    <row r="47" spans="3:10" x14ac:dyDescent="0.3">
      <c r="C47">
        <v>0.17304555665626253</v>
      </c>
      <c r="D47">
        <f t="shared" si="0"/>
        <v>2.9944764678475767E-2</v>
      </c>
      <c r="F47">
        <v>195.494337042339</v>
      </c>
      <c r="H47">
        <f t="shared" si="1"/>
        <v>38218.03581562364</v>
      </c>
      <c r="J47">
        <f t="shared" si="2"/>
        <v>0.2126137981775236</v>
      </c>
    </row>
    <row r="48" spans="3:10" x14ac:dyDescent="0.3">
      <c r="C48">
        <v>0.47032142978952152</v>
      </c>
      <c r="D48">
        <f t="shared" si="0"/>
        <v>0.2212022473192598</v>
      </c>
      <c r="F48">
        <v>198.102811822034</v>
      </c>
      <c r="H48">
        <f t="shared" si="1"/>
        <v>39244.724051796213</v>
      </c>
      <c r="J48">
        <f t="shared" si="2"/>
        <v>4.6112157052888083</v>
      </c>
    </row>
    <row r="49" spans="3:10" x14ac:dyDescent="0.3">
      <c r="C49">
        <v>0.62340879756132495</v>
      </c>
      <c r="D49">
        <f t="shared" si="0"/>
        <v>0.38863852887685701</v>
      </c>
      <c r="F49">
        <v>195.38895598768701</v>
      </c>
      <c r="H49">
        <f t="shared" si="1"/>
        <v>38176.844121958289</v>
      </c>
      <c r="J49">
        <f t="shared" si="2"/>
        <v>0.32090150788075578</v>
      </c>
    </row>
    <row r="50" spans="3:10" x14ac:dyDescent="0.3">
      <c r="C50">
        <v>0.49944648170728101</v>
      </c>
      <c r="D50">
        <f t="shared" si="0"/>
        <v>0.24944678808978138</v>
      </c>
      <c r="F50">
        <v>197.13313474269401</v>
      </c>
      <c r="H50">
        <f t="shared" si="1"/>
        <v>38861.472813481152</v>
      </c>
      <c r="J50">
        <f t="shared" si="2"/>
        <v>1.3869703711559256</v>
      </c>
    </row>
    <row r="51" spans="3:10" x14ac:dyDescent="0.3">
      <c r="C51">
        <v>0.60054176014872951</v>
      </c>
      <c r="D51">
        <f t="shared" si="0"/>
        <v>0.36065040568253415</v>
      </c>
      <c r="F51">
        <v>198.33458843212199</v>
      </c>
      <c r="H51">
        <f t="shared" si="1"/>
        <v>39336.608968539214</v>
      </c>
      <c r="J51">
        <f t="shared" si="2"/>
        <v>5.6603583006717786</v>
      </c>
    </row>
    <row r="52" spans="3:10" x14ac:dyDescent="0.3">
      <c r="C52">
        <v>0.27512716356716282</v>
      </c>
      <c r="D52">
        <f t="shared" si="0"/>
        <v>7.569495613251237E-2</v>
      </c>
      <c r="F52">
        <v>195.82540202668301</v>
      </c>
      <c r="H52">
        <f t="shared" si="1"/>
        <v>38347.588078912027</v>
      </c>
      <c r="J52">
        <f t="shared" si="2"/>
        <v>1.6909271169150034E-2</v>
      </c>
    </row>
    <row r="53" spans="3:10" x14ac:dyDescent="0.3">
      <c r="C53">
        <v>-0.7956538013075658</v>
      </c>
      <c r="D53">
        <f t="shared" si="0"/>
        <v>0.63306497153517938</v>
      </c>
      <c r="F53">
        <v>195.33175461589499</v>
      </c>
      <c r="H53">
        <f t="shared" si="1"/>
        <v>38154.494361324214</v>
      </c>
      <c r="J53">
        <f t="shared" si="2"/>
        <v>0.38898056462202696</v>
      </c>
    </row>
    <row r="54" spans="3:10" x14ac:dyDescent="0.3">
      <c r="C54">
        <v>0.38666651228658111</v>
      </c>
      <c r="D54">
        <f t="shared" si="0"/>
        <v>0.14951099172386878</v>
      </c>
      <c r="F54">
        <v>195.97722485588599</v>
      </c>
      <c r="H54">
        <f t="shared" si="1"/>
        <v>38407.072662214501</v>
      </c>
      <c r="J54">
        <f t="shared" si="2"/>
        <v>4.7468102712698693E-4</v>
      </c>
    </row>
    <row r="55" spans="3:10" x14ac:dyDescent="0.3">
      <c r="C55">
        <v>0.40894308069820795</v>
      </c>
      <c r="D55">
        <f t="shared" si="0"/>
        <v>0.16723444325094103</v>
      </c>
      <c r="F55">
        <v>196.12394814370501</v>
      </c>
      <c r="H55">
        <f t="shared" si="1"/>
        <v>38464.603035474691</v>
      </c>
      <c r="J55">
        <f t="shared" si="2"/>
        <v>2.8395776331978113E-2</v>
      </c>
    </row>
    <row r="56" spans="3:10" x14ac:dyDescent="0.3">
      <c r="C56">
        <v>-0.70393335206122742</v>
      </c>
      <c r="D56">
        <f t="shared" si="0"/>
        <v>0.49552216414415595</v>
      </c>
      <c r="F56">
        <v>194.898653434175</v>
      </c>
      <c r="H56">
        <f t="shared" si="1"/>
        <v>37985.485110454654</v>
      </c>
      <c r="J56">
        <f t="shared" si="2"/>
        <v>1.1167929425130065</v>
      </c>
    </row>
    <row r="57" spans="3:10" x14ac:dyDescent="0.3">
      <c r="C57">
        <v>0.38715975585026285</v>
      </c>
      <c r="D57">
        <f t="shared" si="0"/>
        <v>0.14989267655003513</v>
      </c>
      <c r="F57">
        <v>197.085813275899</v>
      </c>
      <c r="H57">
        <f t="shared" si="1"/>
        <v>38842.817794622526</v>
      </c>
      <c r="J57">
        <f t="shared" si="2"/>
        <v>1.2777489874947876</v>
      </c>
    </row>
    <row r="58" spans="3:10" x14ac:dyDescent="0.3">
      <c r="C58">
        <v>-0.47331088137838151</v>
      </c>
      <c r="D58">
        <f t="shared" si="0"/>
        <v>0.22402319043118032</v>
      </c>
      <c r="F58">
        <v>195.22345884916101</v>
      </c>
      <c r="H58">
        <f t="shared" si="1"/>
        <v>38112.198885030062</v>
      </c>
      <c r="J58">
        <f t="shared" si="2"/>
        <v>0.53579300899666493</v>
      </c>
    </row>
    <row r="59" spans="3:10" x14ac:dyDescent="0.3">
      <c r="C59">
        <v>0.53917486628881761</v>
      </c>
      <c r="D59">
        <f t="shared" si="0"/>
        <v>0.29070953643756436</v>
      </c>
      <c r="F59">
        <v>196.350156976916</v>
      </c>
      <c r="H59">
        <f t="shared" si="1"/>
        <v>38553.384144859556</v>
      </c>
      <c r="J59">
        <f t="shared" si="2"/>
        <v>0.15580332324987786</v>
      </c>
    </row>
    <row r="60" spans="3:10" x14ac:dyDescent="0.3">
      <c r="C60">
        <v>-0.52440433175780754</v>
      </c>
      <c r="D60">
        <f t="shared" si="0"/>
        <v>0.2749999031663527</v>
      </c>
      <c r="F60">
        <v>195.56809955010601</v>
      </c>
      <c r="H60">
        <f t="shared" si="1"/>
        <v>38246.881561640177</v>
      </c>
      <c r="J60">
        <f t="shared" si="2"/>
        <v>0.15003082697573361</v>
      </c>
    </row>
    <row r="61" spans="3:10" x14ac:dyDescent="0.3">
      <c r="C61">
        <v>0.11643138086540716</v>
      </c>
      <c r="D61">
        <f t="shared" si="0"/>
        <v>1.3556266450225502E-2</v>
      </c>
      <c r="F61">
        <v>195.41820228575199</v>
      </c>
      <c r="H61">
        <f t="shared" si="1"/>
        <v>38188.273784595083</v>
      </c>
      <c r="J61">
        <f t="shared" si="2"/>
        <v>0.2886218689797852</v>
      </c>
    </row>
    <row r="62" spans="3:10" x14ac:dyDescent="0.3">
      <c r="C62">
        <v>-0.35216229437463653</v>
      </c>
      <c r="D62">
        <f t="shared" si="0"/>
        <v>0.12401828157920816</v>
      </c>
      <c r="F62">
        <v>195.62043745270199</v>
      </c>
      <c r="H62">
        <f t="shared" si="1"/>
        <v>38267.35554918649</v>
      </c>
      <c r="J62">
        <f t="shared" si="2"/>
        <v>0.11222515238136108</v>
      </c>
    </row>
    <row r="63" spans="3:10" x14ac:dyDescent="0.3">
      <c r="C63">
        <v>0.24904217666099271</v>
      </c>
      <c r="D63">
        <f t="shared" si="0"/>
        <v>6.20220057560451E-2</v>
      </c>
      <c r="F63">
        <v>195.19003853246099</v>
      </c>
      <c r="H63">
        <f t="shared" si="1"/>
        <v>38099.151142303606</v>
      </c>
      <c r="J63">
        <f t="shared" si="2"/>
        <v>0.58583585526283155</v>
      </c>
    </row>
    <row r="64" spans="3:10" x14ac:dyDescent="0.3">
      <c r="C64">
        <v>0.39901330825978221</v>
      </c>
      <c r="D64">
        <f t="shared" si="0"/>
        <v>0.15921162016841597</v>
      </c>
      <c r="F64">
        <v>195.68187993786501</v>
      </c>
      <c r="H64">
        <f t="shared" si="1"/>
        <v>38291.398136017015</v>
      </c>
      <c r="J64">
        <f t="shared" si="2"/>
        <v>7.4833838356831842E-2</v>
      </c>
    </row>
    <row r="65" spans="3:10" x14ac:dyDescent="0.3">
      <c r="C65">
        <v>-0.75551198807545461</v>
      </c>
      <c r="D65">
        <f t="shared" si="0"/>
        <v>0.57079836412572582</v>
      </c>
      <c r="F65">
        <v>196.10010072941699</v>
      </c>
      <c r="H65">
        <f t="shared" si="1"/>
        <v>38455.249506087494</v>
      </c>
      <c r="J65">
        <f t="shared" si="2"/>
        <v>2.0927397827048888E-2</v>
      </c>
    </row>
    <row r="66" spans="3:10" x14ac:dyDescent="0.3">
      <c r="C66">
        <v>1.0801967730305648</v>
      </c>
      <c r="D66">
        <f t="shared" si="0"/>
        <v>1.1668250684656456</v>
      </c>
      <c r="F66">
        <v>196.38964388635799</v>
      </c>
      <c r="H66">
        <f t="shared" si="1"/>
        <v>38568.892225810509</v>
      </c>
      <c r="J66">
        <f t="shared" si="2"/>
        <v>0.18853502952101167</v>
      </c>
    </row>
    <row r="67" spans="3:10" x14ac:dyDescent="0.3">
      <c r="C67">
        <v>-0.99500061676661744</v>
      </c>
      <c r="D67">
        <f t="shared" ref="D67:D130" si="3">C67^2</f>
        <v>0.99002622736594914</v>
      </c>
      <c r="F67">
        <v>196.307015630178</v>
      </c>
      <c r="H67">
        <f t="shared" ref="H67:H130" si="4">F67^2</f>
        <v>38536.44438562695</v>
      </c>
      <c r="J67">
        <f t="shared" ref="J67:J130" si="5">(F67-$G$2)^2</f>
        <v>0.12360705495518515</v>
      </c>
    </row>
    <row r="68" spans="3:10" x14ac:dyDescent="0.3">
      <c r="C68">
        <v>1.2996824204652455</v>
      </c>
      <c r="D68">
        <f t="shared" si="3"/>
        <v>1.6891743940663992</v>
      </c>
      <c r="F68">
        <v>195.26884842965501</v>
      </c>
      <c r="H68">
        <f t="shared" si="4"/>
        <v>38129.923167043584</v>
      </c>
      <c r="J68">
        <f t="shared" si="5"/>
        <v>0.47140479887712372</v>
      </c>
    </row>
    <row r="69" spans="3:10" x14ac:dyDescent="0.3">
      <c r="C69">
        <v>1.4424481433798917</v>
      </c>
      <c r="D69">
        <f t="shared" si="3"/>
        <v>2.0806566463400964</v>
      </c>
      <c r="F69">
        <v>194.34833875010901</v>
      </c>
      <c r="H69">
        <f t="shared" si="4"/>
        <v>37771.276774927122</v>
      </c>
      <c r="J69">
        <f t="shared" si="5"/>
        <v>2.5827669708964174</v>
      </c>
    </row>
    <row r="70" spans="3:10" x14ac:dyDescent="0.3">
      <c r="C70">
        <v>0.65505408597462633</v>
      </c>
      <c r="D70">
        <f t="shared" si="3"/>
        <v>0.42909585555205315</v>
      </c>
      <c r="F70">
        <v>196.77761136993601</v>
      </c>
      <c r="H70">
        <f t="shared" si="4"/>
        <v>38721.428336457568</v>
      </c>
      <c r="J70">
        <f t="shared" si="5"/>
        <v>0.67596957619807829</v>
      </c>
    </row>
    <row r="71" spans="3:10" x14ac:dyDescent="0.3">
      <c r="C71">
        <v>-0.62869337054658558</v>
      </c>
      <c r="D71">
        <f t="shared" si="3"/>
        <v>0.39525535416922636</v>
      </c>
      <c r="F71">
        <v>196.35225349765801</v>
      </c>
      <c r="H71">
        <f t="shared" si="4"/>
        <v>38554.207453608557</v>
      </c>
      <c r="J71">
        <f t="shared" si="5"/>
        <v>0.15746279303504174</v>
      </c>
    </row>
    <row r="72" spans="3:10" x14ac:dyDescent="0.3">
      <c r="C72">
        <v>-0.48921510837300275</v>
      </c>
      <c r="D72">
        <f t="shared" si="3"/>
        <v>0.23933142226040882</v>
      </c>
      <c r="F72">
        <v>199.04038758078201</v>
      </c>
      <c r="H72">
        <f t="shared" si="4"/>
        <v>39617.075888307918</v>
      </c>
      <c r="J72">
        <f t="shared" si="5"/>
        <v>9.5169158894910009</v>
      </c>
    </row>
    <row r="73" spans="3:10" x14ac:dyDescent="0.3">
      <c r="C73">
        <v>-0.56811288174185393</v>
      </c>
      <c r="D73">
        <f t="shared" si="3"/>
        <v>0.32275224640103373</v>
      </c>
      <c r="F73">
        <v>195.88307840959101</v>
      </c>
      <c r="H73">
        <f t="shared" si="4"/>
        <v>38370.18040721798</v>
      </c>
      <c r="J73">
        <f t="shared" si="5"/>
        <v>5.2358640339166228E-3</v>
      </c>
    </row>
    <row r="74" spans="3:10" x14ac:dyDescent="0.3">
      <c r="C74">
        <v>-0.33431332364449418</v>
      </c>
      <c r="D74">
        <f t="shared" si="3"/>
        <v>0.11176539836622831</v>
      </c>
      <c r="F74">
        <v>194.625973114049</v>
      </c>
      <c r="H74">
        <f t="shared" si="4"/>
        <v>37879.269410590525</v>
      </c>
      <c r="J74">
        <f t="shared" si="5"/>
        <v>1.7674760324829668</v>
      </c>
    </row>
    <row r="75" spans="3:10" x14ac:dyDescent="0.3">
      <c r="C75">
        <v>-0.69221585026411958</v>
      </c>
      <c r="D75">
        <f t="shared" si="3"/>
        <v>0.47916278335687801</v>
      </c>
      <c r="F75">
        <v>196.362096488079</v>
      </c>
      <c r="H75">
        <f t="shared" si="4"/>
        <v>38558.072937193647</v>
      </c>
      <c r="J75">
        <f t="shared" si="5"/>
        <v>0.16537138607698881</v>
      </c>
    </row>
    <row r="76" spans="3:10" x14ac:dyDescent="0.3">
      <c r="C76">
        <v>0.10144923056867583</v>
      </c>
      <c r="D76">
        <f t="shared" si="3"/>
        <v>1.029194638297635E-2</v>
      </c>
      <c r="F76">
        <v>195.28185434476001</v>
      </c>
      <c r="H76">
        <f t="shared" si="4"/>
        <v>38135.002636328063</v>
      </c>
      <c r="J76">
        <f t="shared" si="5"/>
        <v>0.4537145096973022</v>
      </c>
    </row>
    <row r="77" spans="3:10" x14ac:dyDescent="0.3">
      <c r="C77">
        <v>-0.13493472235683157</v>
      </c>
      <c r="D77">
        <f t="shared" si="3"/>
        <v>1.8207379297515223E-2</v>
      </c>
      <c r="F77">
        <v>197.02396837842599</v>
      </c>
      <c r="H77">
        <f t="shared" si="4"/>
        <v>38818.444115583006</v>
      </c>
      <c r="J77">
        <f t="shared" si="5"/>
        <v>1.1417578531864239</v>
      </c>
    </row>
    <row r="78" spans="3:10" x14ac:dyDescent="0.3">
      <c r="C78">
        <v>0.87539255486160528</v>
      </c>
      <c r="D78">
        <f t="shared" si="3"/>
        <v>0.76631212510712865</v>
      </c>
      <c r="F78">
        <v>195.60351270637</v>
      </c>
      <c r="H78">
        <f t="shared" si="4"/>
        <v>38260.73418307105</v>
      </c>
      <c r="J78">
        <f t="shared" si="5"/>
        <v>0.12385118716075223</v>
      </c>
    </row>
    <row r="79" spans="3:10" x14ac:dyDescent="0.3">
      <c r="C79">
        <v>0.33199594515937747</v>
      </c>
      <c r="D79">
        <f t="shared" si="3"/>
        <v>0.11022130760226838</v>
      </c>
      <c r="F79">
        <v>196.45805103434299</v>
      </c>
      <c r="H79">
        <f t="shared" si="4"/>
        <v>38595.765816212515</v>
      </c>
      <c r="J79">
        <f t="shared" si="5"/>
        <v>0.25262018382641122</v>
      </c>
    </row>
    <row r="80" spans="3:10" x14ac:dyDescent="0.3">
      <c r="C80">
        <v>0.15955383844044491</v>
      </c>
      <c r="D80">
        <f t="shared" si="3"/>
        <v>2.5457427361079595E-2</v>
      </c>
      <c r="F80">
        <v>195.76251868633901</v>
      </c>
      <c r="H80">
        <f t="shared" si="4"/>
        <v>38322.963722419227</v>
      </c>
      <c r="J80">
        <f t="shared" si="5"/>
        <v>3.7217738167946074E-2</v>
      </c>
    </row>
    <row r="81" spans="3:10" x14ac:dyDescent="0.3">
      <c r="C81">
        <v>0.93454213394812768</v>
      </c>
      <c r="D81">
        <f t="shared" si="3"/>
        <v>0.87336900012432028</v>
      </c>
      <c r="F81">
        <v>196.60442281190899</v>
      </c>
      <c r="H81">
        <f t="shared" si="4"/>
        <v>38653.29906920388</v>
      </c>
      <c r="J81">
        <f t="shared" si="5"/>
        <v>0.42118170126138899</v>
      </c>
    </row>
    <row r="82" spans="3:10" x14ac:dyDescent="0.3">
      <c r="C82">
        <v>0.3057837190515329</v>
      </c>
      <c r="D82">
        <f t="shared" si="3"/>
        <v>9.3503682836986804E-2</v>
      </c>
      <c r="F82">
        <v>197.344295524454</v>
      </c>
      <c r="H82">
        <f t="shared" si="4"/>
        <v>38944.770976043037</v>
      </c>
      <c r="J82">
        <f t="shared" si="5"/>
        <v>1.9289261117214616</v>
      </c>
    </row>
    <row r="83" spans="3:10" x14ac:dyDescent="0.3">
      <c r="C83">
        <v>9.6498203501369062E-2</v>
      </c>
      <c r="D83">
        <f t="shared" si="3"/>
        <v>9.3119032789916369E-3</v>
      </c>
      <c r="F83">
        <v>194.73259346356599</v>
      </c>
      <c r="H83">
        <f t="shared" si="4"/>
        <v>37920.782957046467</v>
      </c>
      <c r="J83">
        <f t="shared" si="5"/>
        <v>1.4953479780006336</v>
      </c>
    </row>
    <row r="84" spans="3:10" x14ac:dyDescent="0.3">
      <c r="C84">
        <v>-0.6327662960680982</v>
      </c>
      <c r="D84">
        <f t="shared" si="3"/>
        <v>0.40039318543974012</v>
      </c>
      <c r="F84">
        <v>198.77198645234901</v>
      </c>
      <c r="H84">
        <f t="shared" si="4"/>
        <v>39510.302598212817</v>
      </c>
      <c r="J84">
        <f t="shared" si="5"/>
        <v>7.9329469862502169</v>
      </c>
    </row>
    <row r="85" spans="3:10" x14ac:dyDescent="0.3">
      <c r="C85">
        <v>1.473745076610129</v>
      </c>
      <c r="D85">
        <f t="shared" si="3"/>
        <v>2.1719245508325948</v>
      </c>
      <c r="F85">
        <v>196.770427339696</v>
      </c>
      <c r="H85">
        <f t="shared" si="4"/>
        <v>38718.601075446582</v>
      </c>
      <c r="J85">
        <f t="shared" si="5"/>
        <v>0.66420814518844806</v>
      </c>
    </row>
    <row r="86" spans="3:10" x14ac:dyDescent="0.3">
      <c r="C86">
        <v>0.60678604945456982</v>
      </c>
      <c r="D86">
        <f t="shared" si="3"/>
        <v>0.36818930981268366</v>
      </c>
      <c r="F86">
        <v>193.17603759478499</v>
      </c>
      <c r="H86">
        <f t="shared" si="4"/>
        <v>37316.981500821785</v>
      </c>
      <c r="J86">
        <f t="shared" si="5"/>
        <v>7.7250648344535691</v>
      </c>
    </row>
    <row r="87" spans="3:10" x14ac:dyDescent="0.3">
      <c r="C87">
        <v>0.57571273318691851</v>
      </c>
      <c r="D87">
        <f t="shared" si="3"/>
        <v>0.331445151153552</v>
      </c>
      <c r="F87">
        <v>195.906580715899</v>
      </c>
      <c r="H87">
        <f t="shared" si="4"/>
        <v>38379.388367795051</v>
      </c>
      <c r="J87">
        <f t="shared" si="5"/>
        <v>2.3870029545322419E-3</v>
      </c>
    </row>
    <row r="88" spans="3:10" x14ac:dyDescent="0.3">
      <c r="C88">
        <v>-1.2363299319585792</v>
      </c>
      <c r="D88">
        <f t="shared" si="3"/>
        <v>1.5285117006567051</v>
      </c>
      <c r="F88">
        <v>197.41643934738099</v>
      </c>
      <c r="H88">
        <f t="shared" si="4"/>
        <v>38973.250524598159</v>
      </c>
      <c r="J88">
        <f t="shared" si="5"/>
        <v>2.1345258716903448</v>
      </c>
    </row>
    <row r="89" spans="3:10" x14ac:dyDescent="0.3">
      <c r="C89">
        <v>1.2391119012595766</v>
      </c>
      <c r="D89">
        <f t="shared" si="3"/>
        <v>1.5353983038431227</v>
      </c>
      <c r="F89">
        <v>195.05395203619</v>
      </c>
      <c r="H89">
        <f t="shared" si="4"/>
        <v>38046.044204936305</v>
      </c>
      <c r="J89">
        <f t="shared" si="5"/>
        <v>0.81267636624214945</v>
      </c>
    </row>
    <row r="90" spans="3:10" x14ac:dyDescent="0.3">
      <c r="C90">
        <v>0.61178060699208459</v>
      </c>
      <c r="D90">
        <f t="shared" si="3"/>
        <v>0.37427551109160345</v>
      </c>
      <c r="F90">
        <v>196.23787523159501</v>
      </c>
      <c r="H90">
        <f t="shared" si="4"/>
        <v>38509.303675411051</v>
      </c>
      <c r="J90">
        <f t="shared" si="5"/>
        <v>7.9770970473720323E-2</v>
      </c>
    </row>
    <row r="91" spans="3:10" x14ac:dyDescent="0.3">
      <c r="C91">
        <v>0.28541451441861909</v>
      </c>
      <c r="D91">
        <f t="shared" si="3"/>
        <v>8.1461445040816122E-2</v>
      </c>
      <c r="F91">
        <v>195.50923090039501</v>
      </c>
      <c r="H91">
        <f t="shared" si="4"/>
        <v>38223.859367263969</v>
      </c>
      <c r="J91">
        <f t="shared" si="5"/>
        <v>0.19910049028752197</v>
      </c>
    </row>
    <row r="92" spans="3:10" x14ac:dyDescent="0.3">
      <c r="C92">
        <v>-1.1664522115349598</v>
      </c>
      <c r="D92">
        <f t="shared" si="3"/>
        <v>1.3606107617947987</v>
      </c>
      <c r="F92">
        <v>196.92599174179</v>
      </c>
      <c r="H92">
        <f t="shared" si="4"/>
        <v>38779.846223487541</v>
      </c>
      <c r="J92">
        <f t="shared" si="5"/>
        <v>0.94197518659155766</v>
      </c>
    </row>
    <row r="93" spans="3:10" x14ac:dyDescent="0.3">
      <c r="C93">
        <v>-0.32345079999581117</v>
      </c>
      <c r="D93">
        <f t="shared" si="3"/>
        <v>0.10462042001793023</v>
      </c>
      <c r="F93">
        <v>196.97349296742101</v>
      </c>
      <c r="H93">
        <f t="shared" si="4"/>
        <v>38798.556931786654</v>
      </c>
      <c r="J93">
        <f t="shared" si="5"/>
        <v>1.0364365679673699</v>
      </c>
    </row>
    <row r="94" spans="3:10" x14ac:dyDescent="0.3">
      <c r="C94">
        <v>0.3674215869448858</v>
      </c>
      <c r="D94">
        <f t="shared" si="3"/>
        <v>0.13499862255309827</v>
      </c>
      <c r="F94">
        <v>195.80173085627601</v>
      </c>
      <c r="H94">
        <f t="shared" si="4"/>
        <v>38338.317806313549</v>
      </c>
      <c r="J94">
        <f t="shared" si="5"/>
        <v>2.3625787701366713E-2</v>
      </c>
    </row>
    <row r="95" spans="3:10" x14ac:dyDescent="0.3">
      <c r="C95">
        <v>-9.5998886060641553E-2</v>
      </c>
      <c r="D95">
        <f t="shared" si="3"/>
        <v>9.215786124884039E-3</v>
      </c>
      <c r="F95">
        <v>196.25396989003599</v>
      </c>
      <c r="H95">
        <f t="shared" si="4"/>
        <v>38515.620697599152</v>
      </c>
      <c r="J95">
        <f t="shared" si="5"/>
        <v>8.9121480347304272E-2</v>
      </c>
    </row>
    <row r="96" spans="3:10" x14ac:dyDescent="0.3">
      <c r="C96">
        <v>0.60822490363878501</v>
      </c>
      <c r="D96">
        <f t="shared" si="3"/>
        <v>0.36993753340640934</v>
      </c>
      <c r="F96">
        <v>196.308615641079</v>
      </c>
      <c r="H96">
        <f t="shared" si="4"/>
        <v>38537.072574916885</v>
      </c>
      <c r="J96">
        <f t="shared" si="5"/>
        <v>0.12473467209530339</v>
      </c>
    </row>
    <row r="97" spans="3:10" x14ac:dyDescent="0.3">
      <c r="C97">
        <v>-0.34085156437896558</v>
      </c>
      <c r="D97">
        <f t="shared" si="3"/>
        <v>0.11617978893958812</v>
      </c>
      <c r="F97">
        <v>194.658135753164</v>
      </c>
      <c r="H97">
        <f t="shared" si="4"/>
        <v>37891.789814897224</v>
      </c>
      <c r="J97">
        <f t="shared" si="5"/>
        <v>1.6829922897272844</v>
      </c>
    </row>
    <row r="98" spans="3:10" x14ac:dyDescent="0.3">
      <c r="C98">
        <v>0.45599778935687141</v>
      </c>
      <c r="D98">
        <f t="shared" si="3"/>
        <v>0.20793398389835366</v>
      </c>
      <c r="F98">
        <v>196.753340382076</v>
      </c>
      <c r="H98">
        <f t="shared" si="4"/>
        <v>38711.876951505059</v>
      </c>
      <c r="J98">
        <f t="shared" si="5"/>
        <v>0.6366487217619109</v>
      </c>
    </row>
    <row r="99" spans="3:10" x14ac:dyDescent="0.3">
      <c r="C99">
        <v>-0.55928525224649661</v>
      </c>
      <c r="D99">
        <f t="shared" si="3"/>
        <v>0.31279999338042735</v>
      </c>
      <c r="F99">
        <v>196.33277157473</v>
      </c>
      <c r="H99">
        <f t="shared" si="4"/>
        <v>38546.557194215107</v>
      </c>
      <c r="J99">
        <f t="shared" si="5"/>
        <v>0.142380868008888</v>
      </c>
    </row>
    <row r="100" spans="3:10" x14ac:dyDescent="0.3">
      <c r="C100">
        <v>0.19858397798066107</v>
      </c>
      <c r="D100">
        <f t="shared" si="3"/>
        <v>3.9435596310623683E-2</v>
      </c>
      <c r="F100">
        <v>193.784870477943</v>
      </c>
      <c r="H100">
        <f t="shared" si="4"/>
        <v>37552.576026153147</v>
      </c>
      <c r="J100">
        <f t="shared" si="5"/>
        <v>4.7113619792393342</v>
      </c>
    </row>
    <row r="101" spans="3:10" x14ac:dyDescent="0.3">
      <c r="C101">
        <v>-0.31440603781692289</v>
      </c>
      <c r="D101">
        <f t="shared" si="3"/>
        <v>9.8851156615736346E-2</v>
      </c>
      <c r="F101">
        <v>196.019556265002</v>
      </c>
      <c r="H101">
        <f t="shared" si="4"/>
        <v>38423.666438328284</v>
      </c>
      <c r="J101">
        <f t="shared" si="5"/>
        <v>4.1111929251174987E-3</v>
      </c>
    </row>
    <row r="102" spans="3:10" x14ac:dyDescent="0.3">
      <c r="C102">
        <v>0.55796998656063579</v>
      </c>
      <c r="D102">
        <f t="shared" si="3"/>
        <v>0.31133050590247607</v>
      </c>
      <c r="F102">
        <v>195.305733223657</v>
      </c>
      <c r="H102">
        <f t="shared" si="4"/>
        <v>38144.32943003028</v>
      </c>
      <c r="J102">
        <f t="shared" si="5"/>
        <v>0.4221158807696887</v>
      </c>
    </row>
    <row r="103" spans="3:10" x14ac:dyDescent="0.3">
      <c r="C103">
        <v>0.97069966533595675</v>
      </c>
      <c r="D103">
        <f t="shared" si="3"/>
        <v>0.94225784028333848</v>
      </c>
      <c r="F103">
        <v>195.32416362535901</v>
      </c>
      <c r="H103">
        <f t="shared" si="4"/>
        <v>38151.528895946016</v>
      </c>
      <c r="J103">
        <f t="shared" si="5"/>
        <v>0.3985069322355751</v>
      </c>
    </row>
    <row r="104" spans="3:10" x14ac:dyDescent="0.3">
      <c r="C104">
        <v>-0.32992947375313975</v>
      </c>
      <c r="D104">
        <f t="shared" si="3"/>
        <v>0.10885345765102372</v>
      </c>
      <c r="F104">
        <v>195.13194605716501</v>
      </c>
      <c r="H104">
        <f t="shared" si="4"/>
        <v>38076.476372056357</v>
      </c>
      <c r="J104">
        <f t="shared" si="5"/>
        <v>0.67813845310468401</v>
      </c>
    </row>
    <row r="105" spans="3:10" x14ac:dyDescent="0.3">
      <c r="C105">
        <v>1.6994966497207997E-2</v>
      </c>
      <c r="D105">
        <f t="shared" si="3"/>
        <v>2.8882888624122226E-4</v>
      </c>
      <c r="F105">
        <v>196.35609606884199</v>
      </c>
      <c r="H105">
        <f t="shared" si="4"/>
        <v>38555.716463396304</v>
      </c>
      <c r="J105">
        <f t="shared" si="5"/>
        <v>0.1605271444398553</v>
      </c>
    </row>
    <row r="106" spans="3:10" x14ac:dyDescent="0.3">
      <c r="C106">
        <v>-0.39315187044368827</v>
      </c>
      <c r="D106">
        <f t="shared" si="3"/>
        <v>0.15456839323337065</v>
      </c>
      <c r="F106">
        <v>196.29978947736799</v>
      </c>
      <c r="H106">
        <f t="shared" si="4"/>
        <v>38533.607348858997</v>
      </c>
      <c r="J106">
        <f t="shared" si="5"/>
        <v>0.1185781602563659</v>
      </c>
    </row>
    <row r="107" spans="3:10" x14ac:dyDescent="0.3">
      <c r="C107">
        <v>1.1525866791947976</v>
      </c>
      <c r="D107">
        <f t="shared" si="3"/>
        <v>1.3284560530572913</v>
      </c>
      <c r="F107">
        <v>195.55698994763799</v>
      </c>
      <c r="H107">
        <f t="shared" si="4"/>
        <v>38242.536317380582</v>
      </c>
      <c r="J107">
        <f t="shared" si="5"/>
        <v>0.15876059553343125</v>
      </c>
    </row>
    <row r="108" spans="3:10" x14ac:dyDescent="0.3">
      <c r="C108">
        <v>-0.47551990231815466</v>
      </c>
      <c r="D108">
        <f t="shared" si="3"/>
        <v>0.22611917750066735</v>
      </c>
      <c r="F108">
        <v>194.61391276817699</v>
      </c>
      <c r="H108">
        <f t="shared" si="4"/>
        <v>37874.575042939599</v>
      </c>
      <c r="J108">
        <f t="shared" si="5"/>
        <v>1.7996890894087345</v>
      </c>
    </row>
    <row r="109" spans="3:10" x14ac:dyDescent="0.3">
      <c r="C109">
        <v>-4.784740169461088E-2</v>
      </c>
      <c r="D109">
        <f t="shared" si="3"/>
        <v>2.289373848925452E-3</v>
      </c>
      <c r="F109">
        <v>195.730606461343</v>
      </c>
      <c r="H109">
        <f t="shared" si="4"/>
        <v>38310.470305725124</v>
      </c>
      <c r="J109">
        <f t="shared" si="5"/>
        <v>5.0549076944297167E-2</v>
      </c>
    </row>
    <row r="110" spans="3:10" x14ac:dyDescent="0.3">
      <c r="C110">
        <v>0.84948861476169668</v>
      </c>
      <c r="D110">
        <f t="shared" si="3"/>
        <v>0.72163090660974627</v>
      </c>
      <c r="F110">
        <v>194.95137699099601</v>
      </c>
      <c r="H110">
        <f t="shared" si="4"/>
        <v>38006.039390685452</v>
      </c>
      <c r="J110">
        <f t="shared" si="5"/>
        <v>1.0081378674778418</v>
      </c>
    </row>
    <row r="111" spans="3:10" x14ac:dyDescent="0.3">
      <c r="C111">
        <v>-1.0806761335852855</v>
      </c>
      <c r="D111">
        <f t="shared" si="3"/>
        <v>1.1678609057008418</v>
      </c>
      <c r="F111">
        <v>197.49601817085301</v>
      </c>
      <c r="H111">
        <f t="shared" si="4"/>
        <v>39004.6771933419</v>
      </c>
      <c r="J111">
        <f t="shared" si="5"/>
        <v>2.37338824837544</v>
      </c>
    </row>
    <row r="112" spans="3:10" x14ac:dyDescent="0.3">
      <c r="C112">
        <v>-0.25488037190572754</v>
      </c>
      <c r="D112">
        <f t="shared" si="3"/>
        <v>6.4964003982801985E-2</v>
      </c>
      <c r="F112">
        <v>195.64588400951999</v>
      </c>
      <c r="H112">
        <f t="shared" si="4"/>
        <v>38277.311929866548</v>
      </c>
      <c r="J112">
        <f t="shared" si="5"/>
        <v>9.5823474992330224E-2</v>
      </c>
    </row>
    <row r="113" spans="3:10" x14ac:dyDescent="0.3">
      <c r="C113">
        <v>0.11699672253249105</v>
      </c>
      <c r="D113">
        <f t="shared" si="3"/>
        <v>1.3688233083344699E-2</v>
      </c>
      <c r="F113">
        <v>196.970934366893</v>
      </c>
      <c r="H113">
        <f t="shared" si="4"/>
        <v>38797.54898536687</v>
      </c>
      <c r="J113">
        <f t="shared" si="5"/>
        <v>1.0312335208128651</v>
      </c>
    </row>
    <row r="114" spans="3:10" x14ac:dyDescent="0.3">
      <c r="C114">
        <v>-0.74723705029367693</v>
      </c>
      <c r="D114">
        <f t="shared" si="3"/>
        <v>0.55836320933159511</v>
      </c>
      <c r="F114">
        <v>195.968941038694</v>
      </c>
      <c r="H114">
        <f t="shared" si="4"/>
        <v>38403.825851827125</v>
      </c>
      <c r="J114">
        <f t="shared" si="5"/>
        <v>1.8234069232473752E-4</v>
      </c>
    </row>
    <row r="115" spans="3:10" x14ac:dyDescent="0.3">
      <c r="C115">
        <v>-6.8368585647647251E-2</v>
      </c>
      <c r="D115">
        <f t="shared" si="3"/>
        <v>4.6742635034596773E-3</v>
      </c>
      <c r="F115">
        <v>196.165285605625</v>
      </c>
      <c r="H115">
        <f t="shared" si="4"/>
        <v>38480.819276736431</v>
      </c>
      <c r="J115">
        <f t="shared" si="5"/>
        <v>4.4036151831709232E-2</v>
      </c>
    </row>
    <row r="116" spans="3:10" x14ac:dyDescent="0.3">
      <c r="C116">
        <v>-0.39911717731033036</v>
      </c>
      <c r="D116">
        <f t="shared" si="3"/>
        <v>0.15929452122416568</v>
      </c>
      <c r="F116">
        <v>195.71652272757601</v>
      </c>
      <c r="H116">
        <f t="shared" si="4"/>
        <v>38304.957268573773</v>
      </c>
      <c r="J116">
        <f t="shared" si="5"/>
        <v>5.7080354557118004E-2</v>
      </c>
    </row>
    <row r="117" spans="3:10" x14ac:dyDescent="0.3">
      <c r="C117">
        <v>-5.7650886108632449E-2</v>
      </c>
      <c r="D117">
        <f t="shared" si="3"/>
        <v>3.3236246691105099E-3</v>
      </c>
      <c r="F117">
        <v>195.20609365633899</v>
      </c>
      <c r="H117">
        <f t="shared" si="4"/>
        <v>38105.419000567388</v>
      </c>
      <c r="J117">
        <f t="shared" si="5"/>
        <v>0.56151646600146188</v>
      </c>
    </row>
    <row r="118" spans="3:10" x14ac:dyDescent="0.3">
      <c r="C118">
        <v>-0.20667609237432316</v>
      </c>
      <c r="D118">
        <f t="shared" si="3"/>
        <v>4.2715007159119758E-2</v>
      </c>
      <c r="F118">
        <v>195.65150104144001</v>
      </c>
      <c r="H118">
        <f t="shared" si="4"/>
        <v>38279.509859768601</v>
      </c>
      <c r="J118">
        <f t="shared" si="5"/>
        <v>9.2377480342290041E-2</v>
      </c>
    </row>
    <row r="119" spans="3:10" x14ac:dyDescent="0.3">
      <c r="C119">
        <v>-0.31226085450717278</v>
      </c>
      <c r="D119">
        <f t="shared" si="3"/>
        <v>9.7506841257549728E-2</v>
      </c>
      <c r="F119">
        <v>196.753495791229</v>
      </c>
      <c r="H119">
        <f t="shared" si="4"/>
        <v>38711.938106069167</v>
      </c>
      <c r="J119">
        <f t="shared" si="5"/>
        <v>0.63689674868007795</v>
      </c>
    </row>
    <row r="120" spans="3:10" x14ac:dyDescent="0.3">
      <c r="C120">
        <v>0.91760285101469208</v>
      </c>
      <c r="D120">
        <f t="shared" si="3"/>
        <v>0.84199499219029117</v>
      </c>
      <c r="F120">
        <v>195.52182583291199</v>
      </c>
      <c r="H120">
        <f t="shared" si="4"/>
        <v>38228.784377035568</v>
      </c>
      <c r="J120">
        <f t="shared" si="5"/>
        <v>0.18801923405369989</v>
      </c>
    </row>
    <row r="121" spans="3:10" x14ac:dyDescent="0.3">
      <c r="C121">
        <v>0.6035961223212496</v>
      </c>
      <c r="D121">
        <f t="shared" si="3"/>
        <v>0.36432827888124891</v>
      </c>
      <c r="F121">
        <v>194.765129932794</v>
      </c>
      <c r="H121">
        <f t="shared" si="4"/>
        <v>37933.455837738125</v>
      </c>
      <c r="J121">
        <f t="shared" si="5"/>
        <v>1.4168325333842569</v>
      </c>
    </row>
    <row r="122" spans="3:10" x14ac:dyDescent="0.3">
      <c r="C122">
        <v>0.31335873209059173</v>
      </c>
      <c r="D122">
        <f t="shared" si="3"/>
        <v>9.8193694977423238E-2</v>
      </c>
      <c r="F122">
        <v>196.03741133158499</v>
      </c>
      <c r="H122">
        <f t="shared" si="4"/>
        <v>38430.66664158905</v>
      </c>
      <c r="J122">
        <f t="shared" si="5"/>
        <v>6.7196795317524217E-3</v>
      </c>
    </row>
    <row r="123" spans="3:10" x14ac:dyDescent="0.3">
      <c r="C123">
        <v>-0.32315979447568566</v>
      </c>
      <c r="D123">
        <f t="shared" si="3"/>
        <v>0.10443225276556739</v>
      </c>
      <c r="F123">
        <v>195.27840009010399</v>
      </c>
      <c r="H123">
        <f t="shared" si="4"/>
        <v>38133.653541750726</v>
      </c>
      <c r="J123">
        <f t="shared" si="5"/>
        <v>0.45837989831741677</v>
      </c>
    </row>
    <row r="124" spans="3:10" x14ac:dyDescent="0.3">
      <c r="C124">
        <v>-0.22018829173580912</v>
      </c>
      <c r="D124">
        <f t="shared" si="3"/>
        <v>4.8482883817533788E-2</v>
      </c>
      <c r="F124">
        <v>195.28616152597499</v>
      </c>
      <c r="H124">
        <f t="shared" si="4"/>
        <v>38136.684883549191</v>
      </c>
      <c r="J124">
        <f t="shared" si="5"/>
        <v>0.44793057052959961</v>
      </c>
    </row>
    <row r="125" spans="3:10" x14ac:dyDescent="0.3">
      <c r="C125">
        <v>-9.9364224635650089E-2</v>
      </c>
      <c r="D125">
        <f t="shared" si="3"/>
        <v>9.8732491374439318E-3</v>
      </c>
      <c r="F125">
        <v>196.01181470442</v>
      </c>
      <c r="H125">
        <f t="shared" si="4"/>
        <v>38420.63150371988</v>
      </c>
      <c r="J125">
        <f t="shared" si="5"/>
        <v>3.178368867031003E-3</v>
      </c>
    </row>
    <row r="126" spans="3:10" x14ac:dyDescent="0.3">
      <c r="C126">
        <v>1.1733662156871958</v>
      </c>
      <c r="D126">
        <f t="shared" si="3"/>
        <v>1.3767882761160908</v>
      </c>
      <c r="F126">
        <v>194.92472815955799</v>
      </c>
      <c r="H126">
        <f t="shared" si="4"/>
        <v>37995.649648077575</v>
      </c>
      <c r="J126">
        <f t="shared" si="5"/>
        <v>1.0623621158117713</v>
      </c>
    </row>
    <row r="127" spans="3:10" x14ac:dyDescent="0.3">
      <c r="C127">
        <v>1.1985019592287927E-2</v>
      </c>
      <c r="D127">
        <f t="shared" si="3"/>
        <v>1.4364069462752545E-4</v>
      </c>
      <c r="F127">
        <v>196.564771195194</v>
      </c>
      <c r="H127">
        <f t="shared" si="4"/>
        <v>38637.709275018969</v>
      </c>
      <c r="J127">
        <f t="shared" si="5"/>
        <v>0.37128733257198232</v>
      </c>
    </row>
    <row r="128" spans="3:10" x14ac:dyDescent="0.3">
      <c r="C128">
        <v>-0.3111231107691026</v>
      </c>
      <c r="D128">
        <f t="shared" si="3"/>
        <v>9.6797590054643279E-2</v>
      </c>
      <c r="F128">
        <v>195.59489583620299</v>
      </c>
      <c r="H128">
        <f t="shared" si="4"/>
        <v>38257.3632771751</v>
      </c>
      <c r="J128">
        <f t="shared" si="5"/>
        <v>0.12999042122717608</v>
      </c>
    </row>
    <row r="129" spans="3:10" x14ac:dyDescent="0.3">
      <c r="C129">
        <v>0.24602232947941616</v>
      </c>
      <c r="D129">
        <f t="shared" si="3"/>
        <v>6.0526986602478398E-2</v>
      </c>
      <c r="F129">
        <v>195.733328771765</v>
      </c>
      <c r="H129">
        <f t="shared" si="4"/>
        <v>38311.535992075849</v>
      </c>
      <c r="J129">
        <f t="shared" si="5"/>
        <v>4.9332367178103756E-2</v>
      </c>
    </row>
    <row r="130" spans="3:10" x14ac:dyDescent="0.3">
      <c r="C130">
        <v>-1.0423999208261137</v>
      </c>
      <c r="D130">
        <f t="shared" si="3"/>
        <v>1.086597594938288</v>
      </c>
      <c r="F130">
        <v>195.649189286525</v>
      </c>
      <c r="H130">
        <f t="shared" si="4"/>
        <v>38278.605268474486</v>
      </c>
      <c r="J130">
        <f t="shared" si="5"/>
        <v>9.3788078589796625E-2</v>
      </c>
    </row>
    <row r="131" spans="3:10" x14ac:dyDescent="0.3">
      <c r="C131">
        <v>-0.46672769216093002</v>
      </c>
      <c r="D131">
        <f t="shared" ref="D131:D194" si="6">C131^2</f>
        <v>0.21783473862986785</v>
      </c>
      <c r="F131">
        <v>197.20506243879501</v>
      </c>
      <c r="H131">
        <f t="shared" ref="H131:H194" si="7">F131^2</f>
        <v>38889.836651489037</v>
      </c>
      <c r="J131">
        <f t="shared" ref="J131:J194" si="8">(F131-$G$2)^2</f>
        <v>1.5615620374516359</v>
      </c>
    </row>
    <row r="132" spans="3:10" x14ac:dyDescent="0.3">
      <c r="C132">
        <v>-0.81694071782413857</v>
      </c>
      <c r="D132">
        <f t="shared" si="6"/>
        <v>0.66739213643901885</v>
      </c>
      <c r="F132">
        <v>194.490680022296</v>
      </c>
      <c r="H132">
        <f t="shared" si="7"/>
        <v>37826.624615535133</v>
      </c>
      <c r="J132">
        <f t="shared" si="8"/>
        <v>2.1455149962032016</v>
      </c>
    </row>
    <row r="133" spans="3:10" x14ac:dyDescent="0.3">
      <c r="C133">
        <v>0.13044675213254209</v>
      </c>
      <c r="D133">
        <f t="shared" si="6"/>
        <v>1.7016355141928875E-2</v>
      </c>
      <c r="F133">
        <v>196.58896671474301</v>
      </c>
      <c r="H133">
        <f t="shared" si="7"/>
        <v>38647.221833970332</v>
      </c>
      <c r="J133">
        <f t="shared" si="8"/>
        <v>0.40135903768909742</v>
      </c>
    </row>
    <row r="134" spans="3:10" x14ac:dyDescent="0.3">
      <c r="C134">
        <v>-0.11546975261268244</v>
      </c>
      <c r="D134">
        <f t="shared" si="6"/>
        <v>1.3333263768434083E-2</v>
      </c>
      <c r="F134">
        <v>195.95464039041099</v>
      </c>
      <c r="H134">
        <f t="shared" si="7"/>
        <v>38398.221090535291</v>
      </c>
      <c r="J134">
        <f t="shared" si="8"/>
        <v>6.3567090685943936E-7</v>
      </c>
    </row>
    <row r="135" spans="3:10" x14ac:dyDescent="0.3">
      <c r="C135">
        <v>-0.16793025603186607</v>
      </c>
      <c r="D135">
        <f t="shared" si="6"/>
        <v>2.8200570890928089E-2</v>
      </c>
      <c r="F135">
        <v>196.439221799069</v>
      </c>
      <c r="H135">
        <f t="shared" si="7"/>
        <v>38588.367861023828</v>
      </c>
      <c r="J135">
        <f t="shared" si="8"/>
        <v>0.23404707373102487</v>
      </c>
    </row>
    <row r="136" spans="3:10" x14ac:dyDescent="0.3">
      <c r="C136">
        <v>-0.85288554949917739</v>
      </c>
      <c r="D136">
        <f t="shared" si="6"/>
        <v>0.72741376054451379</v>
      </c>
      <c r="F136">
        <v>197.08936009977501</v>
      </c>
      <c r="H136">
        <f t="shared" si="7"/>
        <v>38844.215864538783</v>
      </c>
      <c r="J136">
        <f t="shared" si="8"/>
        <v>1.2857800537582063</v>
      </c>
    </row>
    <row r="137" spans="3:10" x14ac:dyDescent="0.3">
      <c r="C137">
        <v>-0.25280635699701293</v>
      </c>
      <c r="D137">
        <f t="shared" si="6"/>
        <v>6.391105413810115E-2</v>
      </c>
      <c r="F137">
        <v>197.83650827255599</v>
      </c>
      <c r="H137">
        <f t="shared" si="7"/>
        <v>39139.284005477115</v>
      </c>
      <c r="J137">
        <f t="shared" si="8"/>
        <v>3.5384265736643439</v>
      </c>
    </row>
    <row r="138" spans="3:10" x14ac:dyDescent="0.3">
      <c r="C138">
        <v>0.4950732680313763</v>
      </c>
      <c r="D138">
        <f t="shared" si="6"/>
        <v>0.24509754071926695</v>
      </c>
      <c r="F138">
        <v>196.53643524108</v>
      </c>
      <c r="H138">
        <f t="shared" si="7"/>
        <v>38626.57037727123</v>
      </c>
      <c r="J138">
        <f t="shared" si="8"/>
        <v>0.3375581658219674</v>
      </c>
    </row>
    <row r="139" spans="3:10" x14ac:dyDescent="0.3">
      <c r="C139">
        <v>-0.36675800440434614</v>
      </c>
      <c r="D139">
        <f t="shared" si="6"/>
        <v>0.13451143379465838</v>
      </c>
      <c r="F139">
        <v>196.21138080963999</v>
      </c>
      <c r="H139">
        <f t="shared" si="7"/>
        <v>38498.905959225558</v>
      </c>
      <c r="J139">
        <f t="shared" si="8"/>
        <v>6.5506885539896115E-2</v>
      </c>
    </row>
    <row r="140" spans="3:10" x14ac:dyDescent="0.3">
      <c r="C140">
        <v>-1.5323780393053994</v>
      </c>
      <c r="D140">
        <f t="shared" si="6"/>
        <v>2.34818245534546</v>
      </c>
      <c r="F140">
        <v>195.04647345676599</v>
      </c>
      <c r="H140">
        <f t="shared" si="7"/>
        <v>38043.126807920919</v>
      </c>
      <c r="J140">
        <f t="shared" si="8"/>
        <v>0.82621595936805936</v>
      </c>
    </row>
    <row r="141" spans="3:10" x14ac:dyDescent="0.3">
      <c r="C141">
        <v>-0.14534992987907458</v>
      </c>
      <c r="D141">
        <f t="shared" si="6"/>
        <v>2.1126602115851899E-2</v>
      </c>
      <c r="F141">
        <v>197.944461878673</v>
      </c>
      <c r="H141">
        <f t="shared" si="7"/>
        <v>39182.009988437429</v>
      </c>
      <c r="J141">
        <f t="shared" si="8"/>
        <v>3.9562172623626277</v>
      </c>
    </row>
    <row r="142" spans="3:10" x14ac:dyDescent="0.3">
      <c r="C142">
        <v>-0.49781615134796198</v>
      </c>
      <c r="D142">
        <f t="shared" si="6"/>
        <v>0.24782092054289698</v>
      </c>
      <c r="F142">
        <v>196.810609618558</v>
      </c>
      <c r="H142">
        <f t="shared" si="7"/>
        <v>38734.41605842844</v>
      </c>
      <c r="J142">
        <f t="shared" si="8"/>
        <v>0.73131904426311023</v>
      </c>
    </row>
    <row r="143" spans="3:10" x14ac:dyDescent="0.3">
      <c r="C143">
        <v>-0.24945897376383641</v>
      </c>
      <c r="D143">
        <f t="shared" si="6"/>
        <v>6.2229779591306426E-2</v>
      </c>
      <c r="F143">
        <v>196.41490308835901</v>
      </c>
      <c r="H143">
        <f t="shared" si="7"/>
        <v>38578.81415520946</v>
      </c>
      <c r="J143">
        <f t="shared" si="8"/>
        <v>0.21110846135281966</v>
      </c>
    </row>
    <row r="144" spans="3:10" x14ac:dyDescent="0.3">
      <c r="C144">
        <v>0.38207507515610928</v>
      </c>
      <c r="D144">
        <f t="shared" si="6"/>
        <v>0.14598136305554654</v>
      </c>
      <c r="F144">
        <v>196.95152278165</v>
      </c>
      <c r="H144">
        <f t="shared" si="7"/>
        <v>38789.902326010801</v>
      </c>
      <c r="J144">
        <f t="shared" si="8"/>
        <v>0.99218552945659455</v>
      </c>
    </row>
    <row r="145" spans="3:10" x14ac:dyDescent="0.3">
      <c r="C145">
        <v>-0.67258500234933649</v>
      </c>
      <c r="D145">
        <f t="shared" si="6"/>
        <v>0.45237058538525698</v>
      </c>
      <c r="F145">
        <v>195.83985668019699</v>
      </c>
      <c r="H145">
        <f t="shared" si="7"/>
        <v>38353.249464520093</v>
      </c>
      <c r="J145">
        <f t="shared" si="8"/>
        <v>1.3358967547082785E-2</v>
      </c>
    </row>
    <row r="146" spans="3:10" x14ac:dyDescent="0.3">
      <c r="C146">
        <v>0.66158785341858106</v>
      </c>
      <c r="D146">
        <f t="shared" si="6"/>
        <v>0.4376984877910059</v>
      </c>
      <c r="F146">
        <v>194.66262319776601</v>
      </c>
      <c r="H146">
        <f t="shared" si="7"/>
        <v>37893.536870235432</v>
      </c>
      <c r="J146">
        <f t="shared" si="8"/>
        <v>1.6713692858276086</v>
      </c>
    </row>
    <row r="147" spans="3:10" x14ac:dyDescent="0.3">
      <c r="C147">
        <v>0.22183974548124752</v>
      </c>
      <c r="D147">
        <f t="shared" si="6"/>
        <v>4.9212872675184677E-2</v>
      </c>
      <c r="F147">
        <v>196.388939359765</v>
      </c>
      <c r="H147">
        <f t="shared" si="7"/>
        <v>38568.615502853456</v>
      </c>
      <c r="J147">
        <f t="shared" si="8"/>
        <v>0.18792370624048949</v>
      </c>
    </row>
    <row r="148" spans="3:10" x14ac:dyDescent="0.3">
      <c r="C148">
        <v>0.24598960898748601</v>
      </c>
      <c r="D148">
        <f t="shared" si="6"/>
        <v>6.0510887729816255E-2</v>
      </c>
      <c r="F148">
        <v>195.72308576046299</v>
      </c>
      <c r="H148">
        <f t="shared" si="7"/>
        <v>38307.52629959755</v>
      </c>
      <c r="J148">
        <f t="shared" si="8"/>
        <v>5.398741457609494E-2</v>
      </c>
    </row>
    <row r="149" spans="3:10" x14ac:dyDescent="0.3">
      <c r="C149">
        <v>-0.58721646415418149</v>
      </c>
      <c r="D149">
        <f t="shared" si="6"/>
        <v>0.34482317577373911</v>
      </c>
      <c r="F149">
        <v>196.11072122405201</v>
      </c>
      <c r="H149">
        <f t="shared" si="7"/>
        <v>38459.414979017842</v>
      </c>
      <c r="J149">
        <f t="shared" si="8"/>
        <v>2.4112979010873725E-2</v>
      </c>
    </row>
    <row r="150" spans="3:10" x14ac:dyDescent="0.3">
      <c r="C150">
        <v>0.98944845466095899</v>
      </c>
      <c r="D150">
        <f t="shared" si="6"/>
        <v>0.9790082444309598</v>
      </c>
      <c r="F150">
        <v>196.01707137170999</v>
      </c>
      <c r="H150">
        <f t="shared" si="7"/>
        <v>38422.692269142048</v>
      </c>
      <c r="J150">
        <f t="shared" si="8"/>
        <v>3.7987119369411221E-3</v>
      </c>
    </row>
    <row r="151" spans="3:10" x14ac:dyDescent="0.3">
      <c r="C151">
        <v>-0.33275281412227287</v>
      </c>
      <c r="D151">
        <f t="shared" si="6"/>
        <v>0.11072443530629188</v>
      </c>
      <c r="F151">
        <v>197.367453627744</v>
      </c>
      <c r="H151">
        <f t="shared" si="7"/>
        <v>38953.911751499676</v>
      </c>
      <c r="J151">
        <f t="shared" si="8"/>
        <v>1.9937890362971042</v>
      </c>
    </row>
    <row r="152" spans="3:10" x14ac:dyDescent="0.3">
      <c r="C152">
        <v>-0.76182950018446149</v>
      </c>
      <c r="D152">
        <f t="shared" si="6"/>
        <v>0.58038418735130637</v>
      </c>
      <c r="F152">
        <v>196.10900963706101</v>
      </c>
      <c r="H152">
        <f t="shared" si="7"/>
        <v>38458.743660828884</v>
      </c>
      <c r="J152">
        <f t="shared" si="8"/>
        <v>2.3584345953535913E-2</v>
      </c>
    </row>
    <row r="153" spans="3:10" x14ac:dyDescent="0.3">
      <c r="C153">
        <v>0.36105681750029817</v>
      </c>
      <c r="D153">
        <f t="shared" si="6"/>
        <v>0.13036202546344361</v>
      </c>
      <c r="F153">
        <v>194.32286038111201</v>
      </c>
      <c r="H153">
        <f t="shared" si="7"/>
        <v>37761.37406669715</v>
      </c>
      <c r="J153">
        <f t="shared" si="8"/>
        <v>2.6653086372910271</v>
      </c>
    </row>
    <row r="154" spans="3:10" x14ac:dyDescent="0.3">
      <c r="C154">
        <v>0.60689633116561481</v>
      </c>
      <c r="D154">
        <f t="shared" si="6"/>
        <v>0.36832315678228361</v>
      </c>
      <c r="F154">
        <v>196.459772913705</v>
      </c>
      <c r="H154">
        <f t="shared" si="7"/>
        <v>38596.442373304533</v>
      </c>
      <c r="J154">
        <f t="shared" si="8"/>
        <v>0.25435402781830391</v>
      </c>
    </row>
    <row r="155" spans="3:10" x14ac:dyDescent="0.3">
      <c r="C155">
        <v>0.37488448527520291</v>
      </c>
      <c r="D155">
        <f t="shared" si="6"/>
        <v>0.14053837730005383</v>
      </c>
      <c r="F155">
        <v>197.219229188106</v>
      </c>
      <c r="H155">
        <f t="shared" si="7"/>
        <v>38895.424361550678</v>
      </c>
      <c r="J155">
        <f t="shared" si="8"/>
        <v>1.5971689756151057</v>
      </c>
    </row>
    <row r="156" spans="3:10" x14ac:dyDescent="0.3">
      <c r="C156">
        <v>0.61988022423037137</v>
      </c>
      <c r="D156">
        <f t="shared" si="6"/>
        <v>0.38425149239189549</v>
      </c>
      <c r="F156">
        <v>197.51601730505999</v>
      </c>
      <c r="H156">
        <f t="shared" si="7"/>
        <v>39012.577092052758</v>
      </c>
      <c r="J156">
        <f t="shared" si="8"/>
        <v>2.4354087657254579</v>
      </c>
    </row>
    <row r="157" spans="3:10" x14ac:dyDescent="0.3">
      <c r="C157">
        <v>-3.226767251584306E-2</v>
      </c>
      <c r="D157">
        <f t="shared" si="6"/>
        <v>1.0412026895896937E-3</v>
      </c>
      <c r="F157">
        <v>198.00024419810799</v>
      </c>
      <c r="H157">
        <f t="shared" si="7"/>
        <v>39204.096702510396</v>
      </c>
      <c r="J157">
        <f t="shared" si="8"/>
        <v>4.1812336959375456</v>
      </c>
    </row>
    <row r="158" spans="3:10" x14ac:dyDescent="0.3">
      <c r="C158">
        <v>0.4394208032749134</v>
      </c>
      <c r="D158">
        <f t="shared" si="6"/>
        <v>0.19309064235077014</v>
      </c>
      <c r="F158">
        <v>195.006878473716</v>
      </c>
      <c r="H158">
        <f t="shared" si="7"/>
        <v>38027.682652062642</v>
      </c>
      <c r="J158">
        <f t="shared" si="8"/>
        <v>0.89976456808562399</v>
      </c>
    </row>
    <row r="159" spans="3:10" x14ac:dyDescent="0.3">
      <c r="C159">
        <v>0.25024752678535833</v>
      </c>
      <c r="D159">
        <f t="shared" si="6"/>
        <v>6.2623824662188632E-2</v>
      </c>
      <c r="F159">
        <v>194.61694504156799</v>
      </c>
      <c r="H159">
        <f t="shared" si="7"/>
        <v>37875.755297312695</v>
      </c>
      <c r="J159">
        <f t="shared" si="8"/>
        <v>1.7915625435028542</v>
      </c>
    </row>
    <row r="160" spans="3:10" x14ac:dyDescent="0.3">
      <c r="C160">
        <v>-1.0615885772834872</v>
      </c>
      <c r="D160">
        <f t="shared" si="6"/>
        <v>1.1269703074187785</v>
      </c>
      <c r="F160">
        <v>196.63566107165201</v>
      </c>
      <c r="H160">
        <f t="shared" si="7"/>
        <v>38665.583205085604</v>
      </c>
      <c r="J160">
        <f t="shared" si="8"/>
        <v>0.46270386236447802</v>
      </c>
    </row>
    <row r="161" spans="3:10" x14ac:dyDescent="0.3">
      <c r="C161">
        <v>0.47062166875838329</v>
      </c>
      <c r="D161">
        <f t="shared" si="6"/>
        <v>0.22148475510492543</v>
      </c>
      <c r="F161">
        <v>195.37750898486499</v>
      </c>
      <c r="H161">
        <f t="shared" si="7"/>
        <v>38172.371017131001</v>
      </c>
      <c r="J161">
        <f t="shared" si="8"/>
        <v>0.33400157681855802</v>
      </c>
    </row>
    <row r="162" spans="3:10" x14ac:dyDescent="0.3">
      <c r="C162">
        <v>-0.15452204347809584</v>
      </c>
      <c r="D162">
        <f t="shared" si="6"/>
        <v>2.387706192064654E-2</v>
      </c>
      <c r="F162">
        <v>195.406742332183</v>
      </c>
      <c r="H162">
        <f t="shared" si="7"/>
        <v>38183.794948876159</v>
      </c>
      <c r="J162">
        <f t="shared" si="8"/>
        <v>0.30106658486612159</v>
      </c>
    </row>
    <row r="163" spans="3:10" x14ac:dyDescent="0.3">
      <c r="C163">
        <v>0.11340079079906218</v>
      </c>
      <c r="D163">
        <f t="shared" si="6"/>
        <v>1.2859739353852666E-2</v>
      </c>
      <c r="F163">
        <v>196.41634132703501</v>
      </c>
      <c r="H163">
        <f t="shared" si="7"/>
        <v>38579.379140298326</v>
      </c>
      <c r="J163">
        <f t="shared" si="8"/>
        <v>0.21243217172408924</v>
      </c>
    </row>
    <row r="164" spans="3:10" x14ac:dyDescent="0.3">
      <c r="C164">
        <v>2.5293552735718094E-2</v>
      </c>
      <c r="D164">
        <f t="shared" si="6"/>
        <v>6.3976380999455234E-4</v>
      </c>
      <c r="F164">
        <v>197.24378924364399</v>
      </c>
      <c r="H164">
        <f t="shared" si="7"/>
        <v>38905.112395191049</v>
      </c>
      <c r="J164">
        <f t="shared" si="8"/>
        <v>1.6598497511914618</v>
      </c>
    </row>
    <row r="165" spans="3:10" x14ac:dyDescent="0.3">
      <c r="C165">
        <v>0.15166592339855356</v>
      </c>
      <c r="D165">
        <f t="shared" si="6"/>
        <v>2.3002552320335917E-2</v>
      </c>
      <c r="F165">
        <v>196.43818398947701</v>
      </c>
      <c r="H165">
        <f t="shared" si="7"/>
        <v>38587.960129083622</v>
      </c>
      <c r="J165">
        <f t="shared" si="8"/>
        <v>0.23304399918161176</v>
      </c>
    </row>
    <row r="166" spans="3:10" x14ac:dyDescent="0.3">
      <c r="C166">
        <v>-0.36737084412879994</v>
      </c>
      <c r="D166">
        <f t="shared" si="6"/>
        <v>0.13496133711590702</v>
      </c>
      <c r="F166">
        <v>198.08627364189999</v>
      </c>
      <c r="H166">
        <f t="shared" si="7"/>
        <v>39238.171805333681</v>
      </c>
      <c r="J166">
        <f t="shared" si="8"/>
        <v>4.5404618959433467</v>
      </c>
    </row>
    <row r="167" spans="3:10" x14ac:dyDescent="0.3">
      <c r="C167">
        <v>4.5114935499839248E-3</v>
      </c>
      <c r="D167">
        <f t="shared" si="6"/>
        <v>2.0353574051546556E-5</v>
      </c>
      <c r="F167">
        <v>195.47826365590501</v>
      </c>
      <c r="H167">
        <f t="shared" si="7"/>
        <v>38211.751561927515</v>
      </c>
      <c r="J167">
        <f t="shared" si="8"/>
        <v>0.22769504940154364</v>
      </c>
    </row>
    <row r="168" spans="3:10" x14ac:dyDescent="0.3">
      <c r="C168">
        <v>0.25440040715750456</v>
      </c>
      <c r="D168">
        <f t="shared" si="6"/>
        <v>6.4719567161904093E-2</v>
      </c>
      <c r="F168">
        <v>196.19221507971599</v>
      </c>
      <c r="H168">
        <f t="shared" si="7"/>
        <v>38491.385257885537</v>
      </c>
      <c r="J168">
        <f t="shared" si="8"/>
        <v>5.6063536951493173E-2</v>
      </c>
    </row>
    <row r="169" spans="3:10" x14ac:dyDescent="0.3">
      <c r="C169">
        <v>0.67752175947288151</v>
      </c>
      <c r="D169">
        <f t="shared" si="6"/>
        <v>0.45903573455922914</v>
      </c>
      <c r="F169">
        <v>197.146134009425</v>
      </c>
      <c r="H169">
        <f t="shared" si="7"/>
        <v>38866.598154862157</v>
      </c>
      <c r="J169">
        <f t="shared" si="8"/>
        <v>1.41775774858043</v>
      </c>
    </row>
    <row r="170" spans="3:10" x14ac:dyDescent="0.3">
      <c r="C170">
        <v>0.83799350451897681</v>
      </c>
      <c r="D170">
        <f t="shared" si="6"/>
        <v>0.70223311361599638</v>
      </c>
      <c r="F170">
        <v>196.227264305044</v>
      </c>
      <c r="H170">
        <f t="shared" si="7"/>
        <v>38505.139256641596</v>
      </c>
      <c r="J170">
        <f t="shared" si="8"/>
        <v>7.3889714008450527E-2</v>
      </c>
    </row>
    <row r="171" spans="3:10" x14ac:dyDescent="0.3">
      <c r="C171">
        <v>-0.77277360500144709</v>
      </c>
      <c r="D171">
        <f t="shared" si="6"/>
        <v>0.59717904458693261</v>
      </c>
      <c r="F171">
        <v>196.321960936788</v>
      </c>
      <c r="H171">
        <f t="shared" si="7"/>
        <v>38542.312346065715</v>
      </c>
      <c r="J171">
        <f t="shared" si="8"/>
        <v>0.13433929766621625</v>
      </c>
    </row>
    <row r="172" spans="3:10" x14ac:dyDescent="0.3">
      <c r="C172">
        <v>0.29906132709550093</v>
      </c>
      <c r="D172">
        <f t="shared" si="6"/>
        <v>8.9437677364122198E-2</v>
      </c>
      <c r="F172">
        <v>195.765773236489</v>
      </c>
      <c r="H172">
        <f t="shared" si="7"/>
        <v>38324.237970880429</v>
      </c>
      <c r="J172">
        <f t="shared" si="8"/>
        <v>3.5972601184224066E-2</v>
      </c>
    </row>
    <row r="173" spans="3:10" x14ac:dyDescent="0.3">
      <c r="C173">
        <v>-3.2238663439301263E-2</v>
      </c>
      <c r="D173">
        <f t="shared" si="6"/>
        <v>1.03933142035254E-3</v>
      </c>
      <c r="F173">
        <v>195.83775204607699</v>
      </c>
      <c r="H173">
        <f t="shared" si="7"/>
        <v>38352.42512646073</v>
      </c>
      <c r="J173">
        <f t="shared" si="8"/>
        <v>1.3849908464056331E-2</v>
      </c>
    </row>
    <row r="174" spans="3:10" x14ac:dyDescent="0.3">
      <c r="C174">
        <v>-0.6713624740960995</v>
      </c>
      <c r="D174">
        <f t="shared" si="6"/>
        <v>0.45072757162443589</v>
      </c>
      <c r="F174">
        <v>195.915776796377</v>
      </c>
      <c r="H174">
        <f t="shared" si="7"/>
        <v>38382.991597727814</v>
      </c>
      <c r="J174">
        <f t="shared" si="8"/>
        <v>1.57298570060675E-3</v>
      </c>
    </row>
    <row r="175" spans="3:10" x14ac:dyDescent="0.3">
      <c r="C175">
        <v>0.29904235975200777</v>
      </c>
      <c r="D175">
        <f t="shared" si="6"/>
        <v>8.9426332926049235E-2</v>
      </c>
      <c r="F175">
        <v>195.666550551212</v>
      </c>
      <c r="H175">
        <f t="shared" si="7"/>
        <v>38285.399004610001</v>
      </c>
      <c r="J175">
        <f t="shared" si="8"/>
        <v>8.3455773258405072E-2</v>
      </c>
    </row>
    <row r="176" spans="3:10" x14ac:dyDescent="0.3">
      <c r="C176">
        <v>0.19111772750579803</v>
      </c>
      <c r="D176">
        <f t="shared" si="6"/>
        <v>3.6525985766980469E-2</v>
      </c>
      <c r="F176">
        <v>197.595300401305</v>
      </c>
      <c r="H176">
        <f t="shared" si="7"/>
        <v>39043.902740681966</v>
      </c>
      <c r="J176">
        <f t="shared" si="8"/>
        <v>2.6891497442772194</v>
      </c>
    </row>
    <row r="177" spans="3:10" x14ac:dyDescent="0.3">
      <c r="C177">
        <v>-0.85548662532792719</v>
      </c>
      <c r="D177">
        <f t="shared" si="6"/>
        <v>0.73185736611496521</v>
      </c>
      <c r="F177">
        <v>193.46543659004701</v>
      </c>
      <c r="H177">
        <f t="shared" si="7"/>
        <v>37428.875154977497</v>
      </c>
      <c r="J177">
        <f t="shared" si="8"/>
        <v>6.2001054286482775</v>
      </c>
    </row>
    <row r="178" spans="3:10" x14ac:dyDescent="0.3">
      <c r="C178">
        <v>-0.59794743948120299</v>
      </c>
      <c r="D178">
        <f t="shared" si="6"/>
        <v>0.35754114038212692</v>
      </c>
      <c r="F178">
        <v>197.17863505120101</v>
      </c>
      <c r="H178">
        <f t="shared" si="7"/>
        <v>38879.414120654714</v>
      </c>
      <c r="J178">
        <f t="shared" si="8"/>
        <v>1.4962118085784455</v>
      </c>
    </row>
    <row r="179" spans="3:10" x14ac:dyDescent="0.3">
      <c r="C179">
        <v>0.27505296828729797</v>
      </c>
      <c r="D179">
        <f t="shared" si="6"/>
        <v>7.5654135363653341E-2</v>
      </c>
      <c r="F179">
        <v>195.74840296841501</v>
      </c>
      <c r="H179">
        <f t="shared" si="7"/>
        <v>38317.437264684988</v>
      </c>
      <c r="J179">
        <f t="shared" si="8"/>
        <v>4.2863371857718484E-2</v>
      </c>
    </row>
    <row r="180" spans="3:10" x14ac:dyDescent="0.3">
      <c r="C180">
        <v>-0.5055948620971833</v>
      </c>
      <c r="D180">
        <f t="shared" si="6"/>
        <v>0.25562616457906978</v>
      </c>
      <c r="F180">
        <v>197.33256307855899</v>
      </c>
      <c r="H180">
        <f t="shared" si="7"/>
        <v>38940.140451153464</v>
      </c>
      <c r="J180">
        <f t="shared" si="8"/>
        <v>1.8964743629795264</v>
      </c>
    </row>
    <row r="181" spans="3:10" x14ac:dyDescent="0.3">
      <c r="C181">
        <v>0.93318780067630769</v>
      </c>
      <c r="D181">
        <f t="shared" si="6"/>
        <v>0.87083947133108419</v>
      </c>
      <c r="F181">
        <v>195.83267929866301</v>
      </c>
      <c r="H181">
        <f t="shared" si="7"/>
        <v>38350.438281292998</v>
      </c>
      <c r="J181">
        <f t="shared" si="8"/>
        <v>1.5069620222060305E-2</v>
      </c>
    </row>
    <row r="182" spans="3:10" x14ac:dyDescent="0.3">
      <c r="C182">
        <v>0.3074073071632597</v>
      </c>
      <c r="D182">
        <f t="shared" si="6"/>
        <v>9.4499252497366695E-2</v>
      </c>
      <c r="F182">
        <v>195.831939500701</v>
      </c>
      <c r="H182">
        <f t="shared" si="7"/>
        <v>38350.148528606216</v>
      </c>
      <c r="J182">
        <f t="shared" si="8"/>
        <v>1.525180032395335E-2</v>
      </c>
    </row>
    <row r="183" spans="3:10" x14ac:dyDescent="0.3">
      <c r="C183">
        <v>-0.7930556480564519</v>
      </c>
      <c r="D183">
        <f t="shared" si="6"/>
        <v>0.62893726091423885</v>
      </c>
      <c r="F183">
        <v>196.512161680189</v>
      </c>
      <c r="H183">
        <f t="shared" si="7"/>
        <v>38617.02968822074</v>
      </c>
      <c r="J183">
        <f t="shared" si="8"/>
        <v>0.30994161223413685</v>
      </c>
    </row>
    <row r="184" spans="3:10" x14ac:dyDescent="0.3">
      <c r="C184">
        <v>0.9673606773456811</v>
      </c>
      <c r="D184">
        <f t="shared" si="6"/>
        <v>0.9357866800746949</v>
      </c>
      <c r="F184">
        <v>196.67218179511701</v>
      </c>
      <c r="H184">
        <f t="shared" si="7"/>
        <v>38679.947092051552</v>
      </c>
      <c r="J184">
        <f t="shared" si="8"/>
        <v>0.51372212635879322</v>
      </c>
    </row>
    <row r="185" spans="3:10" x14ac:dyDescent="0.3">
      <c r="C185">
        <v>0.51408437511355487</v>
      </c>
      <c r="D185">
        <f t="shared" si="6"/>
        <v>0.26428274473589419</v>
      </c>
      <c r="F185">
        <v>195.01169621288099</v>
      </c>
      <c r="H185">
        <f t="shared" si="7"/>
        <v>38029.561659824984</v>
      </c>
      <c r="J185">
        <f t="shared" si="8"/>
        <v>0.89064795701811261</v>
      </c>
    </row>
    <row r="186" spans="3:10" x14ac:dyDescent="0.3">
      <c r="C186">
        <v>-0.16027541880566787</v>
      </c>
      <c r="D186">
        <f t="shared" si="6"/>
        <v>2.5688209873332233E-2</v>
      </c>
      <c r="F186">
        <v>195.49923777532101</v>
      </c>
      <c r="H186">
        <f t="shared" si="7"/>
        <v>38219.951970731498</v>
      </c>
      <c r="J186">
        <f t="shared" si="8"/>
        <v>0.20811835315392296</v>
      </c>
    </row>
    <row r="187" spans="3:10" x14ac:dyDescent="0.3">
      <c r="C187">
        <v>-0.21722069509365838</v>
      </c>
      <c r="D187">
        <f t="shared" si="6"/>
        <v>4.7184830376972103E-2</v>
      </c>
      <c r="F187">
        <v>196.84943027376099</v>
      </c>
      <c r="H187">
        <f t="shared" si="7"/>
        <v>38749.698199104292</v>
      </c>
      <c r="J187">
        <f t="shared" si="8"/>
        <v>0.79922275745493254</v>
      </c>
    </row>
    <row r="188" spans="3:10" x14ac:dyDescent="0.3">
      <c r="C188">
        <v>-0.32005492232661936</v>
      </c>
      <c r="D188">
        <f t="shared" si="6"/>
        <v>0.10243515330549835</v>
      </c>
      <c r="F188">
        <v>197.38749277074501</v>
      </c>
      <c r="H188">
        <f t="shared" si="7"/>
        <v>38961.822302320914</v>
      </c>
      <c r="J188">
        <f t="shared" si="8"/>
        <v>2.050781782536947</v>
      </c>
    </row>
    <row r="189" spans="3:10" x14ac:dyDescent="0.3">
      <c r="C189">
        <v>4.8601324538992685E-3</v>
      </c>
      <c r="D189">
        <f t="shared" si="6"/>
        <v>2.3620887469444925E-5</v>
      </c>
      <c r="F189">
        <v>195.56051441545699</v>
      </c>
      <c r="H189">
        <f t="shared" si="7"/>
        <v>38243.914798438163</v>
      </c>
      <c r="J189">
        <f t="shared" si="8"/>
        <v>0.15596438498534312</v>
      </c>
    </row>
    <row r="190" spans="3:10" x14ac:dyDescent="0.3">
      <c r="C190">
        <v>0.16879863097247494</v>
      </c>
      <c r="D190">
        <f t="shared" si="6"/>
        <v>2.8492977818181775E-2</v>
      </c>
      <c r="F190">
        <v>195.716887431835</v>
      </c>
      <c r="H190">
        <f t="shared" si="7"/>
        <v>38305.100026005573</v>
      </c>
      <c r="J190">
        <f t="shared" si="8"/>
        <v>5.6906220964839653E-2</v>
      </c>
    </row>
    <row r="191" spans="3:10" x14ac:dyDescent="0.3">
      <c r="C191">
        <v>0.65465288739696348</v>
      </c>
      <c r="D191">
        <f t="shared" si="6"/>
        <v>0.42857040297718135</v>
      </c>
      <c r="F191">
        <v>194.77264214835901</v>
      </c>
      <c r="H191">
        <f t="shared" si="7"/>
        <v>37936.382129452715</v>
      </c>
      <c r="J191">
        <f t="shared" si="8"/>
        <v>1.3990052699934594</v>
      </c>
    </row>
    <row r="192" spans="3:10" x14ac:dyDescent="0.3">
      <c r="C192">
        <v>-0.19254779473953931</v>
      </c>
      <c r="D192">
        <f t="shared" si="6"/>
        <v>3.7074653259059766E-2</v>
      </c>
      <c r="F192">
        <v>197.002555402328</v>
      </c>
      <c r="H192">
        <f t="shared" si="7"/>
        <v>38810.006835047316</v>
      </c>
      <c r="J192">
        <f t="shared" si="8"/>
        <v>1.0964555241269229</v>
      </c>
    </row>
    <row r="193" spans="3:10" x14ac:dyDescent="0.3">
      <c r="C193">
        <v>0.52307163921301481</v>
      </c>
      <c r="D193">
        <f t="shared" si="6"/>
        <v>0.27360393974899033</v>
      </c>
      <c r="F193">
        <v>196.75481266434801</v>
      </c>
      <c r="H193">
        <f t="shared" si="7"/>
        <v>38712.456306582681</v>
      </c>
      <c r="J193">
        <f t="shared" si="8"/>
        <v>0.63900036538269867</v>
      </c>
    </row>
    <row r="194" spans="3:10" x14ac:dyDescent="0.3">
      <c r="C194">
        <v>0.77509132780897971</v>
      </c>
      <c r="D194">
        <f t="shared" si="6"/>
        <v>0.60076656644468729</v>
      </c>
      <c r="F194">
        <v>195.09901014293999</v>
      </c>
      <c r="H194">
        <f t="shared" si="7"/>
        <v>38063.623758754999</v>
      </c>
      <c r="J194">
        <f t="shared" si="8"/>
        <v>0.73346812646896553</v>
      </c>
    </row>
    <row r="195" spans="3:10" x14ac:dyDescent="0.3">
      <c r="C195">
        <v>-0.84140855930618841</v>
      </c>
      <c r="D195">
        <f t="shared" ref="D195:D258" si="9">C195^2</f>
        <v>0.70796836367371563</v>
      </c>
      <c r="F195">
        <v>197.89651808796501</v>
      </c>
      <c r="H195">
        <f t="shared" ref="H195:H258" si="10">F195^2</f>
        <v>39163.031871340259</v>
      </c>
      <c r="J195">
        <f t="shared" ref="J195:J258" si="11">(F195-$G$2)^2</f>
        <v>3.7677931496545845</v>
      </c>
    </row>
    <row r="196" spans="3:10" x14ac:dyDescent="0.3">
      <c r="C196">
        <v>-0.41002739861787063</v>
      </c>
      <c r="D196">
        <f t="shared" si="9"/>
        <v>0.16812246761733818</v>
      </c>
      <c r="F196">
        <v>196.192460644497</v>
      </c>
      <c r="H196">
        <f t="shared" si="10"/>
        <v>38491.481613742508</v>
      </c>
      <c r="J196">
        <f t="shared" si="11"/>
        <v>5.6179885634106842E-2</v>
      </c>
    </row>
    <row r="197" spans="3:10" x14ac:dyDescent="0.3">
      <c r="C197">
        <v>0.15222233483694936</v>
      </c>
      <c r="D197">
        <f t="shared" si="9"/>
        <v>2.3171639223212324E-2</v>
      </c>
      <c r="F197">
        <v>195.457271727733</v>
      </c>
      <c r="H197">
        <f t="shared" si="10"/>
        <v>38203.545071248853</v>
      </c>
      <c r="J197">
        <f t="shared" si="11"/>
        <v>0.24816931613436613</v>
      </c>
    </row>
    <row r="198" spans="3:10" x14ac:dyDescent="0.3">
      <c r="C198">
        <v>5.9591321469582681E-2</v>
      </c>
      <c r="D198">
        <f t="shared" si="9"/>
        <v>3.5511255944911456E-3</v>
      </c>
      <c r="F198">
        <v>195.72361973750401</v>
      </c>
      <c r="H198">
        <f t="shared" si="10"/>
        <v>38307.735323151071</v>
      </c>
      <c r="J198">
        <f t="shared" si="11"/>
        <v>5.3739558526491683E-2</v>
      </c>
    </row>
    <row r="199" spans="3:10" x14ac:dyDescent="0.3">
      <c r="C199">
        <v>0.31073539137219086</v>
      </c>
      <c r="D199">
        <f t="shared" si="9"/>
        <v>9.6556483451228622E-2</v>
      </c>
      <c r="F199">
        <v>196.176457421691</v>
      </c>
      <c r="H199">
        <f t="shared" si="10"/>
        <v>38485.202446524541</v>
      </c>
      <c r="J199">
        <f t="shared" si="11"/>
        <v>4.884972615669219E-2</v>
      </c>
    </row>
    <row r="200" spans="3:10" x14ac:dyDescent="0.3">
      <c r="C200">
        <v>-0.72588307694337573</v>
      </c>
      <c r="D200">
        <f t="shared" si="9"/>
        <v>0.52690624139278275</v>
      </c>
      <c r="F200">
        <v>194.43157028079801</v>
      </c>
      <c r="H200">
        <f t="shared" si="10"/>
        <v>37803.635521856901</v>
      </c>
      <c r="J200">
        <f t="shared" si="11"/>
        <v>2.322171850767504</v>
      </c>
    </row>
    <row r="201" spans="3:10" x14ac:dyDescent="0.3">
      <c r="C201">
        <v>-1.6496458146638986</v>
      </c>
      <c r="D201">
        <f t="shared" si="9"/>
        <v>2.7213313138381174</v>
      </c>
      <c r="F201">
        <v>195.619369222133</v>
      </c>
      <c r="H201">
        <f t="shared" si="10"/>
        <v>38266.937614865194</v>
      </c>
      <c r="J201">
        <f t="shared" si="11"/>
        <v>0.11294200846503832</v>
      </c>
    </row>
    <row r="202" spans="3:10" x14ac:dyDescent="0.3">
      <c r="C202">
        <v>0.29064387049848506</v>
      </c>
      <c r="D202">
        <f t="shared" si="9"/>
        <v>8.4473859458340156E-2</v>
      </c>
      <c r="F202">
        <v>195.74076194766999</v>
      </c>
      <c r="H202">
        <f t="shared" si="10"/>
        <v>38314.445887854417</v>
      </c>
      <c r="J202">
        <f t="shared" si="11"/>
        <v>4.6085670110151675E-2</v>
      </c>
    </row>
    <row r="203" spans="3:10" x14ac:dyDescent="0.3">
      <c r="C203">
        <v>-0.25649346465786493</v>
      </c>
      <c r="D203">
        <f t="shared" si="9"/>
        <v>6.5788897412195402E-2</v>
      </c>
      <c r="F203">
        <v>196.135654212171</v>
      </c>
      <c r="H203">
        <f t="shared" si="10"/>
        <v>38469.194853236317</v>
      </c>
      <c r="J203">
        <f t="shared" si="11"/>
        <v>3.2477998418441983E-2</v>
      </c>
    </row>
    <row r="204" spans="3:10" x14ac:dyDescent="0.3">
      <c r="C204">
        <v>-0.35606893659314665</v>
      </c>
      <c r="D204">
        <f t="shared" si="9"/>
        <v>0.12678508760657428</v>
      </c>
      <c r="F204">
        <v>196.047488440845</v>
      </c>
      <c r="H204">
        <f t="shared" si="10"/>
        <v>38434.617723963253</v>
      </c>
      <c r="J204">
        <f t="shared" si="11"/>
        <v>8.4733425469617225E-3</v>
      </c>
    </row>
    <row r="205" spans="3:10" x14ac:dyDescent="0.3">
      <c r="C205">
        <v>-0.3258948827462973</v>
      </c>
      <c r="D205">
        <f t="shared" si="9"/>
        <v>0.10620747460022287</v>
      </c>
      <c r="F205">
        <v>197.880784369048</v>
      </c>
      <c r="H205">
        <f t="shared" si="10"/>
        <v>39156.804822509672</v>
      </c>
      <c r="J205">
        <f t="shared" si="11"/>
        <v>3.7069598725013941</v>
      </c>
    </row>
    <row r="206" spans="3:10" x14ac:dyDescent="0.3">
      <c r="C206">
        <v>0.20502936083531154</v>
      </c>
      <c r="D206">
        <f t="shared" si="9"/>
        <v>4.2037038804536381E-2</v>
      </c>
      <c r="F206">
        <v>194.14804238704701</v>
      </c>
      <c r="H206">
        <f t="shared" si="10"/>
        <v>37693.462362722603</v>
      </c>
      <c r="J206">
        <f t="shared" si="11"/>
        <v>3.2666777454830518</v>
      </c>
    </row>
    <row r="207" spans="3:10" x14ac:dyDescent="0.3">
      <c r="C207">
        <v>0.96549237644737218</v>
      </c>
      <c r="D207">
        <f t="shared" si="9"/>
        <v>0.93217552897799427</v>
      </c>
      <c r="F207">
        <v>196.372020671619</v>
      </c>
      <c r="H207">
        <f t="shared" si="10"/>
        <v>38561.97050265476</v>
      </c>
      <c r="J207">
        <f t="shared" si="11"/>
        <v>0.1735413887922716</v>
      </c>
    </row>
    <row r="208" spans="3:10" x14ac:dyDescent="0.3">
      <c r="C208">
        <v>0.23191339594700366</v>
      </c>
      <c r="D208">
        <f t="shared" si="9"/>
        <v>5.3783823219671699E-2</v>
      </c>
      <c r="F208">
        <v>193.84643621876199</v>
      </c>
      <c r="H208">
        <f t="shared" si="10"/>
        <v>37576.440834714565</v>
      </c>
      <c r="J208">
        <f t="shared" si="11"/>
        <v>4.4478871640809929</v>
      </c>
    </row>
    <row r="209" spans="3:10" x14ac:dyDescent="0.3">
      <c r="C209">
        <v>0.79981438778148117</v>
      </c>
      <c r="D209">
        <f t="shared" si="9"/>
        <v>0.63970305490226553</v>
      </c>
      <c r="F209">
        <v>195.39771993859301</v>
      </c>
      <c r="H209">
        <f t="shared" si="10"/>
        <v>38180.268957200831</v>
      </c>
      <c r="J209">
        <f t="shared" si="11"/>
        <v>0.31104907923268216</v>
      </c>
    </row>
    <row r="210" spans="3:10" x14ac:dyDescent="0.3">
      <c r="C210">
        <v>0.18498555785669168</v>
      </c>
      <c r="D210">
        <f t="shared" si="9"/>
        <v>3.4219656615551423E-2</v>
      </c>
      <c r="F210">
        <v>195.41461292658201</v>
      </c>
      <c r="H210">
        <f t="shared" si="10"/>
        <v>38186.870945245872</v>
      </c>
      <c r="J210">
        <f t="shared" si="11"/>
        <v>0.29249141405758095</v>
      </c>
    </row>
    <row r="211" spans="3:10" x14ac:dyDescent="0.3">
      <c r="C211">
        <v>0.10812599999169947</v>
      </c>
      <c r="D211">
        <f t="shared" si="9"/>
        <v>1.1691231874204995E-2</v>
      </c>
      <c r="F211">
        <v>196.04642605148501</v>
      </c>
      <c r="H211">
        <f t="shared" si="10"/>
        <v>38434.201167560379</v>
      </c>
      <c r="J211">
        <f t="shared" si="11"/>
        <v>8.2788837206036869E-3</v>
      </c>
    </row>
    <row r="212" spans="3:10" x14ac:dyDescent="0.3">
      <c r="C212">
        <v>-0.72320675467776141</v>
      </c>
      <c r="D212">
        <f t="shared" si="9"/>
        <v>0.52302801001153976</v>
      </c>
      <c r="F212">
        <v>196.73831633211299</v>
      </c>
      <c r="H212">
        <f t="shared" si="10"/>
        <v>38705.965113194557</v>
      </c>
      <c r="J212">
        <f t="shared" si="11"/>
        <v>0.61289898372007956</v>
      </c>
    </row>
    <row r="213" spans="3:10" x14ac:dyDescent="0.3">
      <c r="C213">
        <v>-0.67453736013635535</v>
      </c>
      <c r="D213">
        <f t="shared" si="9"/>
        <v>0.45500065021972314</v>
      </c>
      <c r="F213">
        <v>196.685051272198</v>
      </c>
      <c r="H213">
        <f t="shared" si="10"/>
        <v>38685.009393947155</v>
      </c>
      <c r="J213">
        <f t="shared" si="11"/>
        <v>0.53233599372046614</v>
      </c>
    </row>
    <row r="214" spans="3:10" x14ac:dyDescent="0.3">
      <c r="C214">
        <v>0.67825161097022146</v>
      </c>
      <c r="D214">
        <f t="shared" si="9"/>
        <v>0.46002524778370063</v>
      </c>
      <c r="F214">
        <v>196.062463227845</v>
      </c>
      <c r="H214">
        <f t="shared" si="10"/>
        <v>38440.489486970073</v>
      </c>
      <c r="J214">
        <f t="shared" si="11"/>
        <v>1.1454467862244151E-2</v>
      </c>
    </row>
    <row r="215" spans="3:10" x14ac:dyDescent="0.3">
      <c r="C215">
        <v>-1.0911829641571558E-2</v>
      </c>
      <c r="D215">
        <f t="shared" si="9"/>
        <v>1.1906802612667967E-4</v>
      </c>
      <c r="F215">
        <v>194.83321387250601</v>
      </c>
      <c r="H215">
        <f t="shared" si="10"/>
        <v>37959.981227889664</v>
      </c>
      <c r="J215">
        <f t="shared" si="11"/>
        <v>1.259386274413314</v>
      </c>
    </row>
    <row r="216" spans="3:10" x14ac:dyDescent="0.3">
      <c r="C216">
        <v>0.33116954736439652</v>
      </c>
      <c r="D216">
        <f t="shared" si="9"/>
        <v>0.10967326910153927</v>
      </c>
      <c r="F216">
        <v>198.415082372033</v>
      </c>
      <c r="H216">
        <f t="shared" si="10"/>
        <v>39368.544912700643</v>
      </c>
      <c r="J216">
        <f t="shared" si="11"/>
        <v>6.0498520103732307</v>
      </c>
    </row>
    <row r="217" spans="3:10" x14ac:dyDescent="0.3">
      <c r="C217">
        <v>-0.16664128072807216</v>
      </c>
      <c r="D217">
        <f t="shared" si="9"/>
        <v>2.7769316442692153E-2</v>
      </c>
      <c r="F217">
        <v>194.252645046986</v>
      </c>
      <c r="H217">
        <f t="shared" si="10"/>
        <v>37734.090107750337</v>
      </c>
      <c r="J217">
        <f t="shared" si="11"/>
        <v>2.899502751512562</v>
      </c>
    </row>
    <row r="218" spans="3:10" x14ac:dyDescent="0.3">
      <c r="C218">
        <v>0.23690596175975998</v>
      </c>
      <c r="D218">
        <f t="shared" si="9"/>
        <v>5.6124434717316853E-2</v>
      </c>
      <c r="F218">
        <v>194.44093656811199</v>
      </c>
      <c r="H218">
        <f t="shared" si="10"/>
        <v>37807.27781348455</v>
      </c>
      <c r="J218">
        <f t="shared" si="11"/>
        <v>2.2937136183243214</v>
      </c>
    </row>
    <row r="219" spans="3:10" x14ac:dyDescent="0.3">
      <c r="C219">
        <v>-0.15731926868355117</v>
      </c>
      <c r="D219">
        <f t="shared" si="9"/>
        <v>2.4749352299127364E-2</v>
      </c>
      <c r="F219">
        <v>194.09825334873699</v>
      </c>
      <c r="H219">
        <f t="shared" si="10"/>
        <v>37674.13195303049</v>
      </c>
      <c r="J219">
        <f t="shared" si="11"/>
        <v>3.4491336407968967</v>
      </c>
    </row>
    <row r="220" spans="3:10" x14ac:dyDescent="0.3">
      <c r="C220">
        <v>-0.77662091741049721</v>
      </c>
      <c r="D220">
        <f t="shared" si="9"/>
        <v>0.60314004935952237</v>
      </c>
      <c r="F220">
        <v>197.09550713717101</v>
      </c>
      <c r="H220">
        <f t="shared" si="10"/>
        <v>38846.638933658629</v>
      </c>
      <c r="J220">
        <f t="shared" si="11"/>
        <v>1.2997583668623229</v>
      </c>
    </row>
    <row r="221" spans="3:10" x14ac:dyDescent="0.3">
      <c r="C221">
        <v>-0.23613032772826159</v>
      </c>
      <c r="D221">
        <f t="shared" si="9"/>
        <v>5.5757531673056228E-2</v>
      </c>
      <c r="F221">
        <v>197.38312346055301</v>
      </c>
      <c r="H221">
        <f t="shared" si="10"/>
        <v>38960.097427043911</v>
      </c>
      <c r="J221">
        <f t="shared" si="11"/>
        <v>2.0382866876026888</v>
      </c>
    </row>
    <row r="222" spans="3:10" x14ac:dyDescent="0.3">
      <c r="C222">
        <v>0.13585226085075419</v>
      </c>
      <c r="D222">
        <f t="shared" si="9"/>
        <v>1.8455836778261361E-2</v>
      </c>
      <c r="F222">
        <v>198.01849776919099</v>
      </c>
      <c r="H222">
        <f t="shared" si="10"/>
        <v>39211.325458767096</v>
      </c>
      <c r="J222">
        <f t="shared" si="11"/>
        <v>4.2562169310483409</v>
      </c>
    </row>
    <row r="223" spans="3:10" x14ac:dyDescent="0.3">
      <c r="C223">
        <v>1.0602310247613502</v>
      </c>
      <c r="D223">
        <f t="shared" si="9"/>
        <v>1.1240898258665029</v>
      </c>
      <c r="F223">
        <v>195.95139826066699</v>
      </c>
      <c r="H223">
        <f t="shared" si="10"/>
        <v>38396.95048031053</v>
      </c>
      <c r="J223">
        <f t="shared" si="11"/>
        <v>1.6316909652926831E-5</v>
      </c>
    </row>
    <row r="224" spans="3:10" x14ac:dyDescent="0.3">
      <c r="C224">
        <v>-0.37496621443375489</v>
      </c>
      <c r="D224">
        <f t="shared" si="9"/>
        <v>0.14059966196678064</v>
      </c>
      <c r="F224">
        <v>194.85910850864701</v>
      </c>
      <c r="H224">
        <f t="shared" si="10"/>
        <v>37970.072168784667</v>
      </c>
      <c r="J224">
        <f t="shared" si="11"/>
        <v>1.2019376522594472</v>
      </c>
    </row>
    <row r="225" spans="3:10" x14ac:dyDescent="0.3">
      <c r="C225">
        <v>-0.88072090502129186</v>
      </c>
      <c r="D225">
        <f t="shared" si="9"/>
        <v>0.77566931254152338</v>
      </c>
      <c r="F225">
        <v>195.483884826387</v>
      </c>
      <c r="H225">
        <f t="shared" si="10"/>
        <v>38213.949226816134</v>
      </c>
      <c r="J225">
        <f t="shared" si="11"/>
        <v>0.22236209387956576</v>
      </c>
    </row>
    <row r="226" spans="3:10" x14ac:dyDescent="0.3">
      <c r="C226">
        <v>-1.1476413887158117</v>
      </c>
      <c r="D226">
        <f t="shared" si="9"/>
        <v>1.3170807570935568</v>
      </c>
      <c r="F226">
        <v>194.29863105095501</v>
      </c>
      <c r="H226">
        <f t="shared" si="10"/>
        <v>37751.958028275141</v>
      </c>
      <c r="J226">
        <f t="shared" si="11"/>
        <v>2.7450082065006689</v>
      </c>
    </row>
    <row r="227" spans="3:10" x14ac:dyDescent="0.3">
      <c r="C227">
        <v>-6.1449096802817849E-2</v>
      </c>
      <c r="D227">
        <f t="shared" si="9"/>
        <v>3.7759914978820787E-3</v>
      </c>
      <c r="F227">
        <v>196.19985663676701</v>
      </c>
      <c r="H227">
        <f t="shared" si="10"/>
        <v>38494.38374428793</v>
      </c>
      <c r="J227">
        <f t="shared" si="11"/>
        <v>5.9740626360208812E-2</v>
      </c>
    </row>
    <row r="228" spans="3:10" x14ac:dyDescent="0.3">
      <c r="C228">
        <v>-0.28825649632190675</v>
      </c>
      <c r="D228">
        <f t="shared" si="9"/>
        <v>8.309180767178144E-2</v>
      </c>
      <c r="F228">
        <v>196.12730390498299</v>
      </c>
      <c r="H228">
        <f t="shared" si="10"/>
        <v>38465.919337037558</v>
      </c>
      <c r="J228">
        <f t="shared" si="11"/>
        <v>2.9537999242888833E-2</v>
      </c>
    </row>
    <row r="229" spans="3:10" x14ac:dyDescent="0.3">
      <c r="C229">
        <v>-0.29493352652158933</v>
      </c>
      <c r="D229">
        <f t="shared" si="9"/>
        <v>8.6985785066461041E-2</v>
      </c>
      <c r="F229">
        <v>195.62444282880799</v>
      </c>
      <c r="H229">
        <f t="shared" si="10"/>
        <v>38268.922632081565</v>
      </c>
      <c r="J229">
        <f t="shared" si="11"/>
        <v>0.109557591606172</v>
      </c>
    </row>
    <row r="230" spans="3:10" x14ac:dyDescent="0.3">
      <c r="C230">
        <v>0.92339942655095797</v>
      </c>
      <c r="D230">
        <f t="shared" si="9"/>
        <v>0.85266650095463803</v>
      </c>
      <c r="F230">
        <v>195.350347086901</v>
      </c>
      <c r="H230">
        <f t="shared" si="10"/>
        <v>38161.758106972688</v>
      </c>
      <c r="J230">
        <f t="shared" si="11"/>
        <v>0.36613462602243591</v>
      </c>
    </row>
    <row r="231" spans="3:10" x14ac:dyDescent="0.3">
      <c r="C231">
        <v>0.63939730936061778</v>
      </c>
      <c r="D231">
        <f t="shared" si="9"/>
        <v>0.40882891921759756</v>
      </c>
      <c r="F231">
        <v>197.05007885365501</v>
      </c>
      <c r="H231">
        <f t="shared" si="10"/>
        <v>38828.733576231658</v>
      </c>
      <c r="J231">
        <f t="shared" si="11"/>
        <v>1.1982392987613604</v>
      </c>
    </row>
    <row r="232" spans="3:10" x14ac:dyDescent="0.3">
      <c r="C232">
        <v>0.24888514110287474</v>
      </c>
      <c r="D232">
        <f t="shared" si="9"/>
        <v>6.1943813461797871E-2</v>
      </c>
      <c r="F232">
        <v>196.64157570636399</v>
      </c>
      <c r="H232">
        <f t="shared" si="10"/>
        <v>38667.909296281679</v>
      </c>
      <c r="J232">
        <f t="shared" si="11"/>
        <v>0.47078539103497441</v>
      </c>
    </row>
    <row r="233" spans="3:10" x14ac:dyDescent="0.3">
      <c r="C233">
        <v>-0.27404256879864874</v>
      </c>
      <c r="D233">
        <f t="shared" si="9"/>
        <v>7.5099329513762136E-2</v>
      </c>
      <c r="F233">
        <v>195.23713627819299</v>
      </c>
      <c r="H233">
        <f t="shared" si="10"/>
        <v>38117.539382109702</v>
      </c>
      <c r="J233">
        <f t="shared" si="11"/>
        <v>0.51595690403441496</v>
      </c>
    </row>
    <row r="234" spans="3:10" x14ac:dyDescent="0.3">
      <c r="C234">
        <v>-0.5064229567201437</v>
      </c>
      <c r="D234">
        <f t="shared" si="9"/>
        <v>0.25646421109317252</v>
      </c>
      <c r="F234">
        <v>193.573785767902</v>
      </c>
      <c r="H234">
        <f t="shared" si="10"/>
        <v>37470.810536517616</v>
      </c>
      <c r="J234">
        <f t="shared" si="11"/>
        <v>5.6722658310516172</v>
      </c>
    </row>
    <row r="235" spans="3:10" x14ac:dyDescent="0.3">
      <c r="C235">
        <v>-1.0971973809817541</v>
      </c>
      <c r="D235">
        <f t="shared" si="9"/>
        <v>1.2038420928332205</v>
      </c>
      <c r="F235">
        <v>195.284333667955</v>
      </c>
      <c r="H235">
        <f t="shared" si="10"/>
        <v>38135.970976137178</v>
      </c>
      <c r="J235">
        <f t="shared" si="11"/>
        <v>0.4503805951664907</v>
      </c>
    </row>
    <row r="236" spans="3:10" x14ac:dyDescent="0.3">
      <c r="C236">
        <v>3.7525284705765216E-2</v>
      </c>
      <c r="D236">
        <f t="shared" si="9"/>
        <v>1.4081469922487368E-3</v>
      </c>
      <c r="F236">
        <v>194.109216593843</v>
      </c>
      <c r="H236">
        <f t="shared" si="10"/>
        <v>37678.387966675458</v>
      </c>
      <c r="J236">
        <f t="shared" si="11"/>
        <v>3.4085322994757883</v>
      </c>
    </row>
    <row r="237" spans="3:10" x14ac:dyDescent="0.3">
      <c r="C237">
        <v>-1.035361625380574</v>
      </c>
      <c r="D237">
        <f t="shared" si="9"/>
        <v>1.071973695310704</v>
      </c>
      <c r="F237">
        <v>196.97987030323699</v>
      </c>
      <c r="H237">
        <f t="shared" si="10"/>
        <v>38801.069304680066</v>
      </c>
      <c r="J237">
        <f t="shared" si="11"/>
        <v>1.0494621992719781</v>
      </c>
    </row>
    <row r="238" spans="3:10" x14ac:dyDescent="0.3">
      <c r="C238">
        <v>-0.59771074644012856</v>
      </c>
      <c r="D238">
        <f t="shared" si="9"/>
        <v>0.35725813641001564</v>
      </c>
      <c r="F238">
        <v>195.40941746872201</v>
      </c>
      <c r="H238">
        <f t="shared" si="10"/>
        <v>38184.840435465281</v>
      </c>
      <c r="J238">
        <f t="shared" si="11"/>
        <v>0.29813807127343073</v>
      </c>
    </row>
    <row r="239" spans="3:10" x14ac:dyDescent="0.3">
      <c r="C239">
        <v>2.5056516549568641E-3</v>
      </c>
      <c r="D239">
        <f t="shared" si="9"/>
        <v>6.2782902159880718E-6</v>
      </c>
      <c r="F239">
        <v>194.48595510558101</v>
      </c>
      <c r="H239">
        <f t="shared" si="10"/>
        <v>37824.786733330075</v>
      </c>
      <c r="J239">
        <f t="shared" si="11"/>
        <v>2.1593790369230521</v>
      </c>
    </row>
    <row r="240" spans="3:10" x14ac:dyDescent="0.3">
      <c r="C240">
        <v>-0.37361472122745454</v>
      </c>
      <c r="D240">
        <f t="shared" si="9"/>
        <v>0.13958795991786857</v>
      </c>
      <c r="F240">
        <v>197.30595485368099</v>
      </c>
      <c r="H240">
        <f t="shared" si="10"/>
        <v>38929.639820722798</v>
      </c>
      <c r="J240">
        <f t="shared" si="11"/>
        <v>1.8238966360378277</v>
      </c>
    </row>
    <row r="241" spans="3:10" x14ac:dyDescent="0.3">
      <c r="C241">
        <v>0.76321656980834973</v>
      </c>
      <c r="D241">
        <f t="shared" si="9"/>
        <v>0.58249953243002361</v>
      </c>
      <c r="F241">
        <v>195.133575661522</v>
      </c>
      <c r="H241">
        <f t="shared" si="10"/>
        <v>38077.112350450931</v>
      </c>
      <c r="J241">
        <f t="shared" si="11"/>
        <v>0.67545717764156143</v>
      </c>
    </row>
    <row r="242" spans="3:10" x14ac:dyDescent="0.3">
      <c r="C242">
        <v>0.41841984345487049</v>
      </c>
      <c r="D242">
        <f t="shared" si="9"/>
        <v>0.17507516539679832</v>
      </c>
      <c r="F242">
        <v>196.745839115298</v>
      </c>
      <c r="H242">
        <f t="shared" si="10"/>
        <v>38708.925209182722</v>
      </c>
      <c r="J242">
        <f t="shared" si="11"/>
        <v>0.62473442870490792</v>
      </c>
    </row>
    <row r="243" spans="3:10" x14ac:dyDescent="0.3">
      <c r="C243">
        <v>0.45962159547542569</v>
      </c>
      <c r="D243">
        <f t="shared" si="9"/>
        <v>0.21125201102737587</v>
      </c>
      <c r="F243">
        <v>196.38994390851599</v>
      </c>
      <c r="H243">
        <f t="shared" si="10"/>
        <v>38569.010068390053</v>
      </c>
      <c r="J243">
        <f t="shared" si="11"/>
        <v>0.18879566250032276</v>
      </c>
    </row>
    <row r="244" spans="3:10" x14ac:dyDescent="0.3">
      <c r="C244">
        <v>-0.59180670714857797</v>
      </c>
      <c r="D244">
        <f t="shared" si="9"/>
        <v>0.35023517862604275</v>
      </c>
      <c r="F244">
        <v>195.23982640165701</v>
      </c>
      <c r="H244">
        <f t="shared" si="10"/>
        <v>38118.589813349165</v>
      </c>
      <c r="J244">
        <f t="shared" si="11"/>
        <v>0.51209950188745079</v>
      </c>
    </row>
    <row r="245" spans="3:10" x14ac:dyDescent="0.3">
      <c r="C245">
        <v>-0.18560651697998765</v>
      </c>
      <c r="D245">
        <f t="shared" si="9"/>
        <v>3.4449779145442443E-2</v>
      </c>
      <c r="F245">
        <v>195.53065842535301</v>
      </c>
      <c r="H245">
        <f t="shared" si="10"/>
        <v>38232.238384252072</v>
      </c>
      <c r="J245">
        <f t="shared" si="11"/>
        <v>0.18043741529465659</v>
      </c>
    </row>
    <row r="246" spans="3:10" x14ac:dyDescent="0.3">
      <c r="C246">
        <v>-0.4063634842408419</v>
      </c>
      <c r="D246">
        <f t="shared" si="9"/>
        <v>0.16513128132435695</v>
      </c>
      <c r="F246">
        <v>198.68086764964099</v>
      </c>
      <c r="H246">
        <f t="shared" si="10"/>
        <v>39474.087170014158</v>
      </c>
      <c r="J246">
        <f t="shared" si="11"/>
        <v>7.4279685186716922</v>
      </c>
    </row>
    <row r="247" spans="3:10" x14ac:dyDescent="0.3">
      <c r="C247">
        <v>0.46372161481781404</v>
      </c>
      <c r="D247">
        <f t="shared" si="9"/>
        <v>0.21503773604924109</v>
      </c>
      <c r="F247">
        <v>194.87613407843301</v>
      </c>
      <c r="H247">
        <f t="shared" si="10"/>
        <v>37976.7076333554</v>
      </c>
      <c r="J247">
        <f t="shared" si="11"/>
        <v>1.1648962646507317</v>
      </c>
    </row>
    <row r="248" spans="3:10" x14ac:dyDescent="0.3">
      <c r="C248">
        <v>-0.70893914159174187</v>
      </c>
      <c r="D248">
        <f t="shared" si="9"/>
        <v>0.50259470648083582</v>
      </c>
      <c r="F248">
        <v>196.30600981462101</v>
      </c>
      <c r="H248">
        <f t="shared" si="10"/>
        <v>38536.049489338082</v>
      </c>
      <c r="J248">
        <f t="shared" si="11"/>
        <v>0.12290082147682506</v>
      </c>
    </row>
    <row r="249" spans="3:10" x14ac:dyDescent="0.3">
      <c r="C249">
        <v>-0.81140364810050869</v>
      </c>
      <c r="D249">
        <f t="shared" si="9"/>
        <v>0.65837588015081416</v>
      </c>
      <c r="F249">
        <v>194.64417202394301</v>
      </c>
      <c r="H249">
        <f t="shared" si="10"/>
        <v>37886.353702886321</v>
      </c>
      <c r="J249">
        <f t="shared" si="11"/>
        <v>1.7194176211132739</v>
      </c>
    </row>
    <row r="250" spans="3:10" x14ac:dyDescent="0.3">
      <c r="C250">
        <v>-0.12136097238786192</v>
      </c>
      <c r="D250">
        <f t="shared" si="9"/>
        <v>1.4728485618927383E-2</v>
      </c>
      <c r="F250">
        <v>194.42390349967599</v>
      </c>
      <c r="H250">
        <f t="shared" si="10"/>
        <v>37800.654252051318</v>
      </c>
      <c r="J250">
        <f t="shared" si="11"/>
        <v>2.3455969459197199</v>
      </c>
    </row>
    <row r="251" spans="3:10" x14ac:dyDescent="0.3">
      <c r="C251">
        <v>0.47161803603202657</v>
      </c>
      <c r="D251">
        <f t="shared" si="9"/>
        <v>0.22242357191070591</v>
      </c>
      <c r="F251">
        <v>195.32741258208</v>
      </c>
      <c r="H251">
        <f t="shared" si="10"/>
        <v>38152.798106010101</v>
      </c>
      <c r="J251">
        <f t="shared" si="11"/>
        <v>0.39441552378922989</v>
      </c>
    </row>
    <row r="252" spans="3:10" x14ac:dyDescent="0.3">
      <c r="C252">
        <v>0.35486616730091214</v>
      </c>
      <c r="D252">
        <f t="shared" si="9"/>
        <v>0.12592999669483895</v>
      </c>
      <c r="F252">
        <v>193.99459624001301</v>
      </c>
      <c r="H252">
        <f t="shared" si="10"/>
        <v>37633.903370325672</v>
      </c>
      <c r="J252">
        <f t="shared" si="11"/>
        <v>3.8448991533066694</v>
      </c>
    </row>
    <row r="253" spans="3:10" x14ac:dyDescent="0.3">
      <c r="C253">
        <v>-1.3265876524781959</v>
      </c>
      <c r="D253">
        <f t="shared" si="9"/>
        <v>1.7598347997076107</v>
      </c>
      <c r="F253">
        <v>194.23099886385299</v>
      </c>
      <c r="H253">
        <f t="shared" si="10"/>
        <v>37725.680919650062</v>
      </c>
      <c r="J253">
        <f t="shared" si="11"/>
        <v>2.9736892311062513</v>
      </c>
    </row>
    <row r="254" spans="3:10" x14ac:dyDescent="0.3">
      <c r="C254">
        <v>1.3546302348263453</v>
      </c>
      <c r="D254">
        <f t="shared" si="9"/>
        <v>1.8350230731056794</v>
      </c>
      <c r="F254">
        <v>195.02406414223401</v>
      </c>
      <c r="H254">
        <f t="shared" si="10"/>
        <v>38034.385594554209</v>
      </c>
      <c r="J254">
        <f t="shared" si="11"/>
        <v>0.86745666710552605</v>
      </c>
    </row>
    <row r="255" spans="3:10" x14ac:dyDescent="0.3">
      <c r="C255">
        <v>-0.59269582012288424</v>
      </c>
      <c r="D255">
        <f t="shared" si="9"/>
        <v>0.35128833519113833</v>
      </c>
      <c r="F255">
        <v>196.11030270032899</v>
      </c>
      <c r="H255">
        <f t="shared" si="10"/>
        <v>38459.250825214665</v>
      </c>
      <c r="J255">
        <f t="shared" si="11"/>
        <v>2.3983174479131873E-2</v>
      </c>
    </row>
    <row r="256" spans="3:10" x14ac:dyDescent="0.3">
      <c r="C256">
        <v>-0.15361812394925778</v>
      </c>
      <c r="D256">
        <f t="shared" si="9"/>
        <v>2.3598528005689526E-2</v>
      </c>
      <c r="F256">
        <v>195.641845061265</v>
      </c>
      <c r="H256">
        <f t="shared" si="10"/>
        <v>38275.731538976019</v>
      </c>
      <c r="J256">
        <f t="shared" si="11"/>
        <v>9.8340330610861698E-2</v>
      </c>
    </row>
    <row r="257" spans="3:10" x14ac:dyDescent="0.3">
      <c r="C257">
        <v>0.93810338123262227</v>
      </c>
      <c r="D257">
        <f t="shared" si="9"/>
        <v>0.88003795388007866</v>
      </c>
      <c r="F257">
        <v>196.02409066739901</v>
      </c>
      <c r="H257">
        <f t="shared" si="10"/>
        <v>38425.444121980669</v>
      </c>
      <c r="J257">
        <f t="shared" si="11"/>
        <v>4.7132326600273526E-3</v>
      </c>
    </row>
    <row r="258" spans="3:10" x14ac:dyDescent="0.3">
      <c r="C258">
        <v>8.6333503600826589E-2</v>
      </c>
      <c r="D258">
        <f t="shared" si="9"/>
        <v>7.4534738439939376E-3</v>
      </c>
      <c r="F258">
        <v>196.19247466584599</v>
      </c>
      <c r="H258">
        <f t="shared" si="10"/>
        <v>38491.487115508622</v>
      </c>
      <c r="J258">
        <f t="shared" si="11"/>
        <v>5.6186532594108253E-2</v>
      </c>
    </row>
    <row r="259" spans="3:10" x14ac:dyDescent="0.3">
      <c r="C259">
        <v>-0.19575944476338236</v>
      </c>
      <c r="D259">
        <f t="shared" ref="D259:D301" si="12">C259^2</f>
        <v>3.8321760214067753E-2</v>
      </c>
      <c r="F259">
        <v>196.55147505263599</v>
      </c>
      <c r="H259">
        <f t="shared" ref="H259:H301" si="13">F259^2</f>
        <v>38632.482345366989</v>
      </c>
      <c r="J259">
        <f t="shared" ref="J259:J301" si="14">(F259-$G$2)^2</f>
        <v>0.35526054941576318</v>
      </c>
    </row>
    <row r="260" spans="3:10" x14ac:dyDescent="0.3">
      <c r="C260">
        <v>1.9077464931871759</v>
      </c>
      <c r="D260">
        <f t="shared" si="12"/>
        <v>3.6394966822679673</v>
      </c>
      <c r="F260">
        <v>198.929260291482</v>
      </c>
      <c r="H260">
        <f t="shared" si="13"/>
        <v>39572.850600116195</v>
      </c>
      <c r="J260">
        <f t="shared" si="14"/>
        <v>8.8436209237480607</v>
      </c>
    </row>
    <row r="261" spans="3:10" x14ac:dyDescent="0.3">
      <c r="C261">
        <v>-0.51620630350080887</v>
      </c>
      <c r="D261">
        <f t="shared" si="12"/>
        <v>0.26646894777396918</v>
      </c>
      <c r="F261">
        <v>194.12495138768301</v>
      </c>
      <c r="H261">
        <f t="shared" si="13"/>
        <v>37684.496751270293</v>
      </c>
      <c r="J261">
        <f t="shared" si="14"/>
        <v>3.3506800668611492</v>
      </c>
    </row>
    <row r="262" spans="3:10" x14ac:dyDescent="0.3">
      <c r="C262">
        <v>-0.2941843748039048</v>
      </c>
      <c r="D262">
        <f t="shared" si="12"/>
        <v>8.6544446378764336E-2</v>
      </c>
      <c r="F262">
        <v>196.58007312641899</v>
      </c>
      <c r="H262">
        <f t="shared" si="13"/>
        <v>38643.725150388236</v>
      </c>
      <c r="J262">
        <f t="shared" si="14"/>
        <v>0.39016944075217885</v>
      </c>
    </row>
    <row r="263" spans="3:10" x14ac:dyDescent="0.3">
      <c r="C263">
        <v>0.29121992899158045</v>
      </c>
      <c r="D263">
        <f t="shared" si="12"/>
        <v>8.4809047041861152E-2</v>
      </c>
      <c r="F263">
        <v>195.283158806274</v>
      </c>
      <c r="H263">
        <f t="shared" si="13"/>
        <v>38135.512113356432</v>
      </c>
      <c r="J263">
        <f t="shared" si="14"/>
        <v>0.45195888424220748</v>
      </c>
    </row>
    <row r="264" spans="3:10" x14ac:dyDescent="0.3">
      <c r="C264">
        <v>0.41588642772677531</v>
      </c>
      <c r="D264">
        <f t="shared" si="12"/>
        <v>0.17296152076733831</v>
      </c>
      <c r="F264">
        <v>196.35203733396699</v>
      </c>
      <c r="H264">
        <f t="shared" si="13"/>
        <v>38554.12256519957</v>
      </c>
      <c r="J264">
        <f t="shared" si="14"/>
        <v>0.15729128541824075</v>
      </c>
    </row>
    <row r="265" spans="3:10" x14ac:dyDescent="0.3">
      <c r="C265">
        <v>1.027105529966633</v>
      </c>
      <c r="D265">
        <f t="shared" si="12"/>
        <v>1.054945769688038</v>
      </c>
      <c r="F265">
        <v>196.28185091580701</v>
      </c>
      <c r="H265">
        <f t="shared" si="13"/>
        <v>38526.564998935093</v>
      </c>
      <c r="J265">
        <f t="shared" si="14"/>
        <v>0.10654560042070944</v>
      </c>
    </row>
    <row r="266" spans="3:10" x14ac:dyDescent="0.3">
      <c r="C266">
        <v>0.33013783291428922</v>
      </c>
      <c r="D266">
        <f t="shared" si="12"/>
        <v>0.10899098872134315</v>
      </c>
      <c r="F266">
        <v>196.467115200477</v>
      </c>
      <c r="H266">
        <f t="shared" si="13"/>
        <v>38599.3273551975</v>
      </c>
      <c r="J266">
        <f t="shared" si="14"/>
        <v>0.2618138848215103</v>
      </c>
    </row>
    <row r="267" spans="3:10" x14ac:dyDescent="0.3">
      <c r="C267">
        <v>-4.5567444227600618E-2</v>
      </c>
      <c r="D267">
        <f t="shared" si="12"/>
        <v>2.0763919734354927E-3</v>
      </c>
      <c r="F267">
        <v>196.598010644471</v>
      </c>
      <c r="H267">
        <f t="shared" si="13"/>
        <v>38650.777789363536</v>
      </c>
      <c r="J267">
        <f t="shared" si="14"/>
        <v>0.41290001449326785</v>
      </c>
    </row>
    <row r="268" spans="3:10" x14ac:dyDescent="0.3">
      <c r="C268">
        <v>0.375104563722374</v>
      </c>
      <c r="D268">
        <f t="shared" si="12"/>
        <v>0.14070343372535254</v>
      </c>
      <c r="F268">
        <v>196.513399538876</v>
      </c>
      <c r="H268">
        <f t="shared" si="13"/>
        <v>38617.516198325909</v>
      </c>
      <c r="J268">
        <f t="shared" si="14"/>
        <v>0.3113214358077242</v>
      </c>
    </row>
    <row r="269" spans="3:10" x14ac:dyDescent="0.3">
      <c r="C269">
        <v>-0.19670538360949763</v>
      </c>
      <c r="D269">
        <f t="shared" si="12"/>
        <v>3.8693007940959617E-2</v>
      </c>
      <c r="F269">
        <v>198.39243398638399</v>
      </c>
      <c r="H269">
        <f t="shared" si="13"/>
        <v>39359.557863041729</v>
      </c>
      <c r="J269">
        <f t="shared" si="14"/>
        <v>5.9389509966625429</v>
      </c>
    </row>
    <row r="270" spans="3:10" x14ac:dyDescent="0.3">
      <c r="C270">
        <v>-0.67077489957100056</v>
      </c>
      <c r="D270">
        <f t="shared" si="12"/>
        <v>0.4499389658944859</v>
      </c>
      <c r="F270">
        <v>195.69991590354101</v>
      </c>
      <c r="H270">
        <f t="shared" si="13"/>
        <v>38298.457084653026</v>
      </c>
      <c r="J270">
        <f t="shared" si="14"/>
        <v>6.5291378314658949E-2</v>
      </c>
    </row>
    <row r="271" spans="3:10" x14ac:dyDescent="0.3">
      <c r="C271">
        <v>-0.12901631474520059</v>
      </c>
      <c r="D271">
        <f t="shared" si="12"/>
        <v>1.6645209470432663E-2</v>
      </c>
      <c r="F271">
        <v>195.477591066115</v>
      </c>
      <c r="H271">
        <f t="shared" si="13"/>
        <v>38211.488609011285</v>
      </c>
      <c r="J271">
        <f t="shared" si="14"/>
        <v>0.2283373865320856</v>
      </c>
    </row>
    <row r="272" spans="3:10" x14ac:dyDescent="0.3">
      <c r="C272">
        <v>0.2785361684937584</v>
      </c>
      <c r="D272">
        <f t="shared" si="12"/>
        <v>7.7582397159183372E-2</v>
      </c>
      <c r="F272">
        <v>193.42886972917901</v>
      </c>
      <c r="H272">
        <f t="shared" si="13"/>
        <v>37414.727644707702</v>
      </c>
      <c r="J272">
        <f t="shared" si="14"/>
        <v>6.3835456108069417</v>
      </c>
    </row>
    <row r="273" spans="3:10" x14ac:dyDescent="0.3">
      <c r="C273">
        <v>-0.26923794421483649</v>
      </c>
      <c r="D273">
        <f t="shared" si="12"/>
        <v>7.2489070605031403E-2</v>
      </c>
      <c r="F273">
        <v>194.968560258515</v>
      </c>
      <c r="H273">
        <f t="shared" si="13"/>
        <v>38012.739489278196</v>
      </c>
      <c r="J273">
        <f t="shared" si="14"/>
        <v>0.97392704530686114</v>
      </c>
    </row>
    <row r="274" spans="3:10" x14ac:dyDescent="0.3">
      <c r="C274">
        <v>0.770053229850447</v>
      </c>
      <c r="D274">
        <f t="shared" si="12"/>
        <v>0.59298197680310538</v>
      </c>
      <c r="F274">
        <v>194.38962053376801</v>
      </c>
      <c r="H274">
        <f t="shared" si="13"/>
        <v>37787.324571262325</v>
      </c>
      <c r="J274">
        <f t="shared" si="14"/>
        <v>2.4517833358624452</v>
      </c>
    </row>
    <row r="275" spans="3:10" x14ac:dyDescent="0.3">
      <c r="C275">
        <v>4.4358627002935691E-2</v>
      </c>
      <c r="D275">
        <f t="shared" si="12"/>
        <v>1.9676877895855754E-3</v>
      </c>
      <c r="F275">
        <v>195.65154883808299</v>
      </c>
      <c r="H275">
        <f t="shared" si="13"/>
        <v>38279.528562740772</v>
      </c>
      <c r="J275">
        <f t="shared" si="14"/>
        <v>9.2348428324796006E-2</v>
      </c>
    </row>
    <row r="276" spans="3:10" x14ac:dyDescent="0.3">
      <c r="C276">
        <v>-0.18666170957808959</v>
      </c>
      <c r="D276">
        <f t="shared" si="12"/>
        <v>3.4842593822615064E-2</v>
      </c>
      <c r="F276">
        <v>195.20559098203299</v>
      </c>
      <c r="H276">
        <f t="shared" si="13"/>
        <v>38105.22275064476</v>
      </c>
      <c r="J276">
        <f t="shared" si="14"/>
        <v>0.56227007065716383</v>
      </c>
    </row>
    <row r="277" spans="3:10" x14ac:dyDescent="0.3">
      <c r="C277">
        <v>-0.32478823103178911</v>
      </c>
      <c r="D277">
        <f t="shared" si="12"/>
        <v>0.10548739501675881</v>
      </c>
      <c r="F277">
        <v>196.305676121343</v>
      </c>
      <c r="H277">
        <f t="shared" si="13"/>
        <v>38535.918477457613</v>
      </c>
      <c r="J277">
        <f t="shared" si="14"/>
        <v>0.12266696569855975</v>
      </c>
    </row>
    <row r="278" spans="3:10" x14ac:dyDescent="0.3">
      <c r="C278">
        <v>0.83043800040405813</v>
      </c>
      <c r="D278">
        <f t="shared" si="12"/>
        <v>0.68962727251509048</v>
      </c>
      <c r="F278">
        <v>195.67432060790901</v>
      </c>
      <c r="H278">
        <f t="shared" si="13"/>
        <v>38288.439745366763</v>
      </c>
      <c r="J278">
        <f t="shared" si="14"/>
        <v>7.902680829791453E-2</v>
      </c>
    </row>
    <row r="279" spans="3:10" x14ac:dyDescent="0.3">
      <c r="C279">
        <v>-0.75989542930074094</v>
      </c>
      <c r="D279">
        <f t="shared" si="12"/>
        <v>0.5774410634721574</v>
      </c>
      <c r="F279">
        <v>198.23519117813299</v>
      </c>
      <c r="H279">
        <f t="shared" si="13"/>
        <v>39297.191021430939</v>
      </c>
      <c r="J279">
        <f t="shared" si="14"/>
        <v>5.1972760116259593</v>
      </c>
    </row>
    <row r="280" spans="3:10" x14ac:dyDescent="0.3">
      <c r="C280">
        <v>0.62809230549237327</v>
      </c>
      <c r="D280">
        <f t="shared" si="12"/>
        <v>0.39449994421872475</v>
      </c>
      <c r="F280">
        <v>196.69943575881399</v>
      </c>
      <c r="H280">
        <f t="shared" si="13"/>
        <v>38690.668027835789</v>
      </c>
      <c r="J280">
        <f t="shared" si="14"/>
        <v>0.55353314107537732</v>
      </c>
    </row>
    <row r="281" spans="3:10" x14ac:dyDescent="0.3">
      <c r="C281">
        <v>-0.10175229000503805</v>
      </c>
      <c r="D281">
        <f t="shared" si="12"/>
        <v>1.0353528521269365E-2</v>
      </c>
      <c r="F281">
        <v>197.131496258607</v>
      </c>
      <c r="H281">
        <f t="shared" si="13"/>
        <v>38860.826817157184</v>
      </c>
      <c r="J281">
        <f t="shared" si="14"/>
        <v>1.3831137799933915</v>
      </c>
    </row>
    <row r="282" spans="3:10" x14ac:dyDescent="0.3">
      <c r="C282">
        <v>0.13815876422000883</v>
      </c>
      <c r="D282">
        <f t="shared" si="12"/>
        <v>1.9087844130799992E-2</v>
      </c>
      <c r="F282">
        <v>197.13322577467301</v>
      </c>
      <c r="H282">
        <f t="shared" si="13"/>
        <v>38861.508704328204</v>
      </c>
      <c r="J282">
        <f t="shared" si="14"/>
        <v>1.3871847956312731</v>
      </c>
    </row>
    <row r="283" spans="3:10" x14ac:dyDescent="0.3">
      <c r="C283">
        <v>-0.28216370148396663</v>
      </c>
      <c r="D283">
        <f t="shared" si="12"/>
        <v>7.9616354435133041E-2</v>
      </c>
      <c r="F283">
        <v>194.756318229117</v>
      </c>
      <c r="H283">
        <f t="shared" si="13"/>
        <v>37930.023490161089</v>
      </c>
      <c r="J283">
        <f t="shared" si="14"/>
        <v>1.4378874578139855</v>
      </c>
    </row>
    <row r="284" spans="3:10" x14ac:dyDescent="0.3">
      <c r="C284">
        <v>-0.35612840131267376</v>
      </c>
      <c r="D284">
        <f t="shared" si="12"/>
        <v>0.12682743822152082</v>
      </c>
      <c r="F284">
        <v>196.815682924931</v>
      </c>
      <c r="H284">
        <f t="shared" si="13"/>
        <v>38736.413045206973</v>
      </c>
      <c r="J284">
        <f t="shared" si="14"/>
        <v>0.7400218811910575</v>
      </c>
    </row>
    <row r="285" spans="3:10" x14ac:dyDescent="0.3">
      <c r="C285">
        <v>0.52162360568209465</v>
      </c>
      <c r="D285">
        <f t="shared" si="12"/>
        <v>0.27209118600478938</v>
      </c>
      <c r="F285">
        <v>196.50803595767599</v>
      </c>
      <c r="H285">
        <f t="shared" si="13"/>
        <v>38615.408195943281</v>
      </c>
      <c r="J285">
        <f t="shared" si="14"/>
        <v>0.30536485633929489</v>
      </c>
    </row>
    <row r="286" spans="3:10" x14ac:dyDescent="0.3">
      <c r="C286">
        <v>-0.44334007314355972</v>
      </c>
      <c r="D286">
        <f t="shared" si="12"/>
        <v>0.19655042045493687</v>
      </c>
      <c r="F286">
        <v>195.72737425039</v>
      </c>
      <c r="H286">
        <f t="shared" si="13"/>
        <v>38309.205030952231</v>
      </c>
      <c r="J286">
        <f t="shared" si="14"/>
        <v>5.2012927987865699E-2</v>
      </c>
    </row>
    <row r="287" spans="3:10" x14ac:dyDescent="0.3">
      <c r="C287">
        <v>7.9300138532488518E-2</v>
      </c>
      <c r="D287">
        <f t="shared" si="12"/>
        <v>6.2885119712718703E-3</v>
      </c>
      <c r="F287">
        <v>196.445377748921</v>
      </c>
      <c r="H287">
        <f t="shared" si="13"/>
        <v>38590.786438916264</v>
      </c>
      <c r="J287">
        <f t="shared" si="14"/>
        <v>0.24004127100028788</v>
      </c>
    </row>
    <row r="288" spans="3:10" x14ac:dyDescent="0.3">
      <c r="C288">
        <v>0.31330934922530673</v>
      </c>
      <c r="D288">
        <f t="shared" si="12"/>
        <v>9.816274831198521E-2</v>
      </c>
      <c r="F288">
        <v>196.02565238292399</v>
      </c>
      <c r="H288">
        <f t="shared" si="13"/>
        <v>38426.056392150953</v>
      </c>
      <c r="J288">
        <f t="shared" si="14"/>
        <v>4.9301044874964515E-3</v>
      </c>
    </row>
    <row r="289" spans="3:10" x14ac:dyDescent="0.3">
      <c r="C289">
        <v>2.4750317710612535E-2</v>
      </c>
      <c r="D289">
        <f t="shared" si="12"/>
        <v>6.1257822677626055E-4</v>
      </c>
      <c r="F289">
        <v>197.10628983352501</v>
      </c>
      <c r="H289">
        <f t="shared" si="13"/>
        <v>38850.889491937567</v>
      </c>
      <c r="J289">
        <f t="shared" si="14"/>
        <v>1.3244606789583233</v>
      </c>
    </row>
    <row r="290" spans="3:10" x14ac:dyDescent="0.3">
      <c r="C290">
        <v>0.4594586773082483</v>
      </c>
      <c r="D290">
        <f t="shared" si="12"/>
        <v>0.21110227615384503</v>
      </c>
      <c r="F290">
        <v>197.32080016978699</v>
      </c>
      <c r="H290">
        <f t="shared" si="13"/>
        <v>38935.498179645008</v>
      </c>
      <c r="J290">
        <f t="shared" si="14"/>
        <v>1.8642147281438184</v>
      </c>
    </row>
    <row r="291" spans="3:10" x14ac:dyDescent="0.3">
      <c r="C291">
        <v>-0.61289694500950986</v>
      </c>
      <c r="D291">
        <f t="shared" si="12"/>
        <v>0.37564266520199013</v>
      </c>
      <c r="F291">
        <v>195.20197375169701</v>
      </c>
      <c r="H291">
        <f t="shared" si="13"/>
        <v>38103.810556558208</v>
      </c>
      <c r="J291">
        <f t="shared" si="14"/>
        <v>0.56770789145989276</v>
      </c>
    </row>
    <row r="292" spans="3:10" x14ac:dyDescent="0.3">
      <c r="C292">
        <v>0.70919682927777217</v>
      </c>
      <c r="D292">
        <f t="shared" si="12"/>
        <v>0.50296014265764555</v>
      </c>
      <c r="F292">
        <v>195.98880334878899</v>
      </c>
      <c r="H292">
        <f t="shared" si="13"/>
        <v>38411.611038090283</v>
      </c>
      <c r="J292">
        <f t="shared" si="14"/>
        <v>1.1132678446090039E-3</v>
      </c>
    </row>
    <row r="293" spans="3:10" x14ac:dyDescent="0.3">
      <c r="C293">
        <v>0.25915806416841747</v>
      </c>
      <c r="D293">
        <f t="shared" si="12"/>
        <v>6.7162902223521587E-2</v>
      </c>
      <c r="F293">
        <v>196.00715364043799</v>
      </c>
      <c r="H293">
        <f t="shared" si="13"/>
        <v>38418.804278226264</v>
      </c>
      <c r="J293">
        <f t="shared" si="14"/>
        <v>2.6745405498762205E-3</v>
      </c>
    </row>
    <row r="294" spans="3:10" x14ac:dyDescent="0.3">
      <c r="C294">
        <v>1.2353966765828659</v>
      </c>
      <c r="D294">
        <f t="shared" si="12"/>
        <v>1.5262049485119902</v>
      </c>
      <c r="F294">
        <v>196.259090525669</v>
      </c>
      <c r="H294">
        <f t="shared" si="13"/>
        <v>38517.630613962734</v>
      </c>
      <c r="J294">
        <f t="shared" si="14"/>
        <v>9.2205050599809837E-2</v>
      </c>
    </row>
    <row r="295" spans="3:10" x14ac:dyDescent="0.3">
      <c r="C295">
        <v>-0.36543158116754171</v>
      </c>
      <c r="D295">
        <f t="shared" si="12"/>
        <v>0.13354024051460964</v>
      </c>
      <c r="F295">
        <v>196.71838847791199</v>
      </c>
      <c r="H295">
        <f t="shared" si="13"/>
        <v>38698.124365346695</v>
      </c>
      <c r="J295">
        <f t="shared" si="14"/>
        <v>0.58209391982582048</v>
      </c>
    </row>
    <row r="296" spans="3:10" x14ac:dyDescent="0.3">
      <c r="C296">
        <v>-9.7733461905420427E-3</v>
      </c>
      <c r="D296">
        <f t="shared" si="12"/>
        <v>9.5518295760182664E-5</v>
      </c>
      <c r="F296">
        <v>195.03136507441599</v>
      </c>
      <c r="H296">
        <f t="shared" si="13"/>
        <v>38037.233362790132</v>
      </c>
      <c r="J296">
        <f t="shared" si="14"/>
        <v>0.85391018064362001</v>
      </c>
    </row>
    <row r="297" spans="3:10" x14ac:dyDescent="0.3">
      <c r="C297">
        <v>0.85072057242354049</v>
      </c>
      <c r="D297">
        <f t="shared" si="12"/>
        <v>0.72372549234463635</v>
      </c>
      <c r="F297">
        <v>197.081132593917</v>
      </c>
      <c r="H297">
        <f t="shared" si="13"/>
        <v>38840.972824501092</v>
      </c>
      <c r="J297">
        <f t="shared" si="14"/>
        <v>1.2671890389106621</v>
      </c>
    </row>
    <row r="298" spans="3:10" x14ac:dyDescent="0.3">
      <c r="C298">
        <v>-0.42394166885802065</v>
      </c>
      <c r="D298">
        <f t="shared" si="12"/>
        <v>0.17972653859412363</v>
      </c>
      <c r="F298">
        <v>196.94856341440499</v>
      </c>
      <c r="H298">
        <f t="shared" si="13"/>
        <v>38788.736630997904</v>
      </c>
      <c r="J298">
        <f t="shared" si="14"/>
        <v>0.98629872406576036</v>
      </c>
    </row>
    <row r="299" spans="3:10" x14ac:dyDescent="0.3">
      <c r="C299">
        <v>0.19175677147282499</v>
      </c>
      <c r="D299">
        <f t="shared" si="12"/>
        <v>3.6770659405681229E-2</v>
      </c>
      <c r="F299">
        <v>196.71932538914399</v>
      </c>
      <c r="H299">
        <f t="shared" si="13"/>
        <v>38698.49298155991</v>
      </c>
      <c r="J299">
        <f t="shared" si="14"/>
        <v>0.58352443197227954</v>
      </c>
    </row>
    <row r="300" spans="3:10" x14ac:dyDescent="0.3">
      <c r="C300">
        <v>0.24540512736734854</v>
      </c>
      <c r="D300">
        <f t="shared" si="12"/>
        <v>6.0223676538184563E-2</v>
      </c>
      <c r="F300">
        <v>196.721007298351</v>
      </c>
      <c r="H300">
        <f t="shared" si="13"/>
        <v>38699.154712477866</v>
      </c>
      <c r="J300">
        <f t="shared" si="14"/>
        <v>0.58609684033265907</v>
      </c>
    </row>
    <row r="301" spans="3:10" x14ac:dyDescent="0.3">
      <c r="C301">
        <v>0.59959700758406598</v>
      </c>
      <c r="D301">
        <f t="shared" si="12"/>
        <v>0.35951657150376648</v>
      </c>
      <c r="F301">
        <v>195.72536760752001</v>
      </c>
      <c r="H301">
        <f t="shared" si="13"/>
        <v>38308.419525098841</v>
      </c>
      <c r="J301">
        <f t="shared" si="14"/>
        <v>5.2932238313885376E-2</v>
      </c>
    </row>
  </sheetData>
  <mergeCells count="1">
    <mergeCell ref="S29:AC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1219-7588-4E4E-9D22-72EEA9041528}">
  <dimension ref="C1:N301"/>
  <sheetViews>
    <sheetView topLeftCell="C1" workbookViewId="0">
      <selection activeCell="M6" sqref="M6"/>
    </sheetView>
  </sheetViews>
  <sheetFormatPr defaultRowHeight="14.4" x14ac:dyDescent="0.3"/>
  <cols>
    <col min="9" max="9" width="12.6640625" bestFit="1" customWidth="1"/>
    <col min="10" max="10" width="12" bestFit="1" customWidth="1"/>
  </cols>
  <sheetData>
    <row r="1" spans="3:14" x14ac:dyDescent="0.3">
      <c r="C1" t="s">
        <v>163</v>
      </c>
      <c r="D1" t="s">
        <v>0</v>
      </c>
      <c r="E1" t="s">
        <v>104</v>
      </c>
      <c r="F1" t="s">
        <v>56</v>
      </c>
      <c r="G1" s="18" t="s">
        <v>82</v>
      </c>
      <c r="H1" t="s">
        <v>164</v>
      </c>
      <c r="I1" t="s">
        <v>105</v>
      </c>
      <c r="J1" t="s">
        <v>165</v>
      </c>
      <c r="K1" t="s">
        <v>166</v>
      </c>
      <c r="L1">
        <f>K2/J2</f>
        <v>0.33115774880110416</v>
      </c>
      <c r="M1" s="7" t="s">
        <v>167</v>
      </c>
      <c r="N1" s="7">
        <f>1-L1</f>
        <v>0.66884225119889584</v>
      </c>
    </row>
    <row r="2" spans="3:14" x14ac:dyDescent="0.3">
      <c r="C2">
        <f>D2-F2</f>
        <v>-0.53450469194731909</v>
      </c>
      <c r="D2">
        <v>207.73961459733599</v>
      </c>
      <c r="E2">
        <f>AVERAGE(D2:D301)</f>
        <v>210.00836244114237</v>
      </c>
      <c r="F2">
        <v>208.27411928928331</v>
      </c>
      <c r="G2">
        <f>C2^2</f>
        <v>0.28569526571369847</v>
      </c>
      <c r="H2">
        <f>D2-$E$2</f>
        <v>-2.2687478438063806</v>
      </c>
      <c r="I2">
        <f>H2^2</f>
        <v>5.1472167787761016</v>
      </c>
      <c r="J2">
        <f>SUM(I2:I301)</f>
        <v>330.20710376521464</v>
      </c>
      <c r="K2">
        <f>SUM(G2:G301)</f>
        <v>109.35064112102108</v>
      </c>
    </row>
    <row r="3" spans="3:14" x14ac:dyDescent="0.3">
      <c r="C3">
        <f t="shared" ref="C3:C66" si="0">D3-F3</f>
        <v>-0.66593842909031764</v>
      </c>
      <c r="D3">
        <v>208.60803899161499</v>
      </c>
      <c r="F3">
        <v>209.27397742070531</v>
      </c>
      <c r="G3">
        <f t="shared" ref="G3:G66" si="1">C3^2</f>
        <v>0.44347399133928</v>
      </c>
      <c r="H3">
        <f t="shared" ref="H3:H66" si="2">D3-$E$2</f>
        <v>-1.4003234495273773</v>
      </c>
      <c r="I3">
        <f t="shared" ref="I3:I66" si="3">H3^2</f>
        <v>1.9609057632962532</v>
      </c>
    </row>
    <row r="4" spans="3:14" x14ac:dyDescent="0.3">
      <c r="C4">
        <f t="shared" si="0"/>
        <v>-0.47033605532189426</v>
      </c>
      <c r="D4">
        <v>209.15304912411901</v>
      </c>
      <c r="F4">
        <v>209.6233851794409</v>
      </c>
      <c r="G4">
        <f t="shared" si="1"/>
        <v>0.22121600493575999</v>
      </c>
      <c r="H4">
        <f t="shared" si="2"/>
        <v>-0.85531331702335933</v>
      </c>
      <c r="I4">
        <f t="shared" si="3"/>
        <v>0.73156087027750161</v>
      </c>
    </row>
    <row r="5" spans="3:14" x14ac:dyDescent="0.3">
      <c r="C5">
        <f t="shared" si="0"/>
        <v>0.7060922928518778</v>
      </c>
      <c r="D5">
        <v>209.62855378636399</v>
      </c>
      <c r="F5">
        <v>208.92246149351212</v>
      </c>
      <c r="G5">
        <f t="shared" si="1"/>
        <v>0.49856632602482198</v>
      </c>
      <c r="H5">
        <f t="shared" si="2"/>
        <v>-0.37980865477837256</v>
      </c>
      <c r="I5">
        <f t="shared" si="3"/>
        <v>0.14425461424455699</v>
      </c>
    </row>
    <row r="6" spans="3:14" x14ac:dyDescent="0.3">
      <c r="C6">
        <f t="shared" si="0"/>
        <v>-1.6382792553228285</v>
      </c>
      <c r="D6">
        <v>206.949372543035</v>
      </c>
      <c r="F6">
        <v>208.58765179835783</v>
      </c>
      <c r="G6">
        <f t="shared" si="1"/>
        <v>2.6839589184211214</v>
      </c>
      <c r="H6">
        <f t="shared" si="2"/>
        <v>-3.0589898981073702</v>
      </c>
      <c r="I6">
        <f t="shared" si="3"/>
        <v>9.3574191967229385</v>
      </c>
    </row>
    <row r="7" spans="3:14" x14ac:dyDescent="0.3">
      <c r="C7">
        <f t="shared" si="0"/>
        <v>0.15872204198501549</v>
      </c>
      <c r="D7">
        <v>208.35689375192999</v>
      </c>
      <c r="F7">
        <v>208.19817170994497</v>
      </c>
      <c r="G7">
        <f t="shared" si="1"/>
        <v>2.5192686611893021E-2</v>
      </c>
      <c r="H7">
        <f t="shared" si="2"/>
        <v>-1.6514686892123791</v>
      </c>
      <c r="I7">
        <f t="shared" si="3"/>
        <v>2.7273488314488534</v>
      </c>
    </row>
    <row r="8" spans="3:14" x14ac:dyDescent="0.3">
      <c r="C8">
        <f t="shared" si="0"/>
        <v>-0.49927153657827716</v>
      </c>
      <c r="D8">
        <v>209.90587735038699</v>
      </c>
      <c r="F8">
        <v>210.40514888696526</v>
      </c>
      <c r="G8">
        <f t="shared" si="1"/>
        <v>0.24927206723723394</v>
      </c>
      <c r="H8">
        <f t="shared" si="2"/>
        <v>-0.10248509075537982</v>
      </c>
      <c r="I8">
        <f t="shared" si="3"/>
        <v>1.0503193827138437E-2</v>
      </c>
    </row>
    <row r="9" spans="3:14" x14ac:dyDescent="0.3">
      <c r="C9">
        <f t="shared" si="0"/>
        <v>-0.99572701827403876</v>
      </c>
      <c r="D9">
        <v>209.02958304008001</v>
      </c>
      <c r="F9">
        <v>210.02531005835405</v>
      </c>
      <c r="G9">
        <f t="shared" si="1"/>
        <v>0.99147229492090794</v>
      </c>
      <c r="H9">
        <f t="shared" si="2"/>
        <v>-0.97877940106235428</v>
      </c>
      <c r="I9">
        <f t="shared" si="3"/>
        <v>0.95800911594398097</v>
      </c>
    </row>
    <row r="10" spans="3:14" x14ac:dyDescent="0.3">
      <c r="C10">
        <f t="shared" si="0"/>
        <v>0.40298981602134631</v>
      </c>
      <c r="D10">
        <v>210.07593692318699</v>
      </c>
      <c r="F10">
        <v>209.67294710716564</v>
      </c>
      <c r="G10">
        <f t="shared" si="1"/>
        <v>0.16240079181691855</v>
      </c>
      <c r="H10">
        <f t="shared" si="2"/>
        <v>6.7574482044619799E-2</v>
      </c>
      <c r="I10">
        <f t="shared" si="3"/>
        <v>4.5663106235986437E-3</v>
      </c>
    </row>
    <row r="11" spans="3:14" x14ac:dyDescent="0.3">
      <c r="C11">
        <f t="shared" si="0"/>
        <v>1.0944643577290094</v>
      </c>
      <c r="D11">
        <v>211.314506558825</v>
      </c>
      <c r="F11">
        <v>210.22004220109599</v>
      </c>
      <c r="G11">
        <f t="shared" si="1"/>
        <v>1.197852230339173</v>
      </c>
      <c r="H11">
        <f t="shared" si="2"/>
        <v>1.3061441176826349</v>
      </c>
      <c r="I11">
        <f t="shared" si="3"/>
        <v>1.706012456156949</v>
      </c>
    </row>
    <row r="12" spans="3:14" x14ac:dyDescent="0.3">
      <c r="C12">
        <f t="shared" si="0"/>
        <v>0.1597555615222177</v>
      </c>
      <c r="D12">
        <v>209.91715114351601</v>
      </c>
      <c r="F12">
        <v>209.75739558199379</v>
      </c>
      <c r="G12">
        <f t="shared" si="1"/>
        <v>2.5521839437279085E-2</v>
      </c>
      <c r="H12">
        <f t="shared" si="2"/>
        <v>-9.1211297626358601E-2</v>
      </c>
      <c r="I12">
        <f t="shared" si="3"/>
        <v>8.3195008146841696E-3</v>
      </c>
    </row>
    <row r="13" spans="3:14" x14ac:dyDescent="0.3">
      <c r="C13">
        <f t="shared" si="0"/>
        <v>1.0748026359692631E-3</v>
      </c>
      <c r="D13">
        <v>209.90085306571601</v>
      </c>
      <c r="F13">
        <v>209.89977826308004</v>
      </c>
      <c r="G13">
        <f t="shared" si="1"/>
        <v>1.1552007062864763E-6</v>
      </c>
      <c r="H13">
        <f t="shared" si="2"/>
        <v>-0.10750937542636052</v>
      </c>
      <c r="I13">
        <f t="shared" si="3"/>
        <v>1.1558265804566131E-2</v>
      </c>
    </row>
    <row r="14" spans="3:14" x14ac:dyDescent="0.3">
      <c r="C14">
        <f t="shared" si="0"/>
        <v>-0.5800772473494078</v>
      </c>
      <c r="D14">
        <v>209.890605880088</v>
      </c>
      <c r="F14">
        <v>210.47068312743741</v>
      </c>
      <c r="G14">
        <f t="shared" si="1"/>
        <v>0.33648961289246604</v>
      </c>
      <c r="H14">
        <f t="shared" si="2"/>
        <v>-0.11775656105436383</v>
      </c>
      <c r="I14">
        <f t="shared" si="3"/>
        <v>1.3866607671350116E-2</v>
      </c>
    </row>
    <row r="15" spans="3:14" x14ac:dyDescent="0.3">
      <c r="C15">
        <f t="shared" si="0"/>
        <v>-0.95537597811531327</v>
      </c>
      <c r="D15">
        <v>208.51409147056199</v>
      </c>
      <c r="F15">
        <v>209.46946744867731</v>
      </c>
      <c r="G15">
        <f t="shared" si="1"/>
        <v>0.91274325955979152</v>
      </c>
      <c r="H15">
        <f t="shared" si="2"/>
        <v>-1.4942709705803736</v>
      </c>
      <c r="I15">
        <f t="shared" si="3"/>
        <v>2.2328457335192118</v>
      </c>
    </row>
    <row r="16" spans="3:14" x14ac:dyDescent="0.3">
      <c r="C16">
        <f t="shared" si="0"/>
        <v>-0.21845761945792219</v>
      </c>
      <c r="D16">
        <v>209.14999635264101</v>
      </c>
      <c r="F16">
        <v>209.36845397209893</v>
      </c>
      <c r="G16">
        <f t="shared" si="1"/>
        <v>4.7723731499222342E-2</v>
      </c>
      <c r="H16">
        <f t="shared" si="2"/>
        <v>-0.85836608850135576</v>
      </c>
      <c r="I16">
        <f t="shared" si="3"/>
        <v>0.73679234188911735</v>
      </c>
    </row>
    <row r="17" spans="3:9" x14ac:dyDescent="0.3">
      <c r="C17">
        <f t="shared" si="0"/>
        <v>-0.28412622003904175</v>
      </c>
      <c r="D17">
        <v>209.22019415390099</v>
      </c>
      <c r="F17">
        <v>209.50432037394003</v>
      </c>
      <c r="G17">
        <f t="shared" si="1"/>
        <v>8.0727708913673979E-2</v>
      </c>
      <c r="H17">
        <f t="shared" si="2"/>
        <v>-0.78816828724137622</v>
      </c>
      <c r="I17">
        <f t="shared" si="3"/>
        <v>0.62120924901300456</v>
      </c>
    </row>
    <row r="18" spans="3:9" x14ac:dyDescent="0.3">
      <c r="C18">
        <f t="shared" si="0"/>
        <v>-1.2810121758473372</v>
      </c>
      <c r="D18">
        <v>208.76122909373001</v>
      </c>
      <c r="F18">
        <v>210.04224126957735</v>
      </c>
      <c r="G18">
        <f t="shared" si="1"/>
        <v>1.640992194669129</v>
      </c>
      <c r="H18">
        <f t="shared" si="2"/>
        <v>-1.2471333474123583</v>
      </c>
      <c r="I18">
        <f t="shared" si="3"/>
        <v>1.5553415862279538</v>
      </c>
    </row>
    <row r="19" spans="3:9" x14ac:dyDescent="0.3">
      <c r="C19">
        <f t="shared" si="0"/>
        <v>-1.0964983503800738</v>
      </c>
      <c r="D19">
        <v>209.63492312449199</v>
      </c>
      <c r="F19">
        <v>210.73142147487206</v>
      </c>
      <c r="G19">
        <f t="shared" si="1"/>
        <v>1.2023086323862231</v>
      </c>
      <c r="H19">
        <f t="shared" si="2"/>
        <v>-0.37343931665037644</v>
      </c>
      <c r="I19">
        <f t="shared" si="3"/>
        <v>0.13945692322030012</v>
      </c>
    </row>
    <row r="20" spans="3:9" x14ac:dyDescent="0.3">
      <c r="C20">
        <f t="shared" si="0"/>
        <v>-0.91187892616261479</v>
      </c>
      <c r="D20">
        <v>207.75845248560199</v>
      </c>
      <c r="F20">
        <v>208.67033141176461</v>
      </c>
      <c r="G20">
        <f t="shared" si="1"/>
        <v>0.83152317597948344</v>
      </c>
      <c r="H20">
        <f t="shared" si="2"/>
        <v>-2.2499099555403745</v>
      </c>
      <c r="I20">
        <f t="shared" si="3"/>
        <v>5.0620948080396904</v>
      </c>
    </row>
    <row r="21" spans="3:9" x14ac:dyDescent="0.3">
      <c r="C21">
        <f t="shared" si="0"/>
        <v>0.400308134145547</v>
      </c>
      <c r="D21">
        <v>210.23746726328099</v>
      </c>
      <c r="F21">
        <v>209.83715912913544</v>
      </c>
      <c r="G21">
        <f t="shared" si="1"/>
        <v>0.16024660226308926</v>
      </c>
      <c r="H21">
        <f t="shared" si="2"/>
        <v>0.22910482213862338</v>
      </c>
      <c r="I21">
        <f t="shared" si="3"/>
        <v>5.248901952717025E-2</v>
      </c>
    </row>
    <row r="22" spans="3:9" x14ac:dyDescent="0.3">
      <c r="C22">
        <f t="shared" si="0"/>
        <v>-0.59081598979872751</v>
      </c>
      <c r="D22">
        <v>209.21472875331401</v>
      </c>
      <c r="F22">
        <v>209.80554474311273</v>
      </c>
      <c r="G22">
        <f t="shared" si="1"/>
        <v>0.34906353380185007</v>
      </c>
      <c r="H22">
        <f t="shared" si="2"/>
        <v>-0.79363368782836119</v>
      </c>
      <c r="I22">
        <f t="shared" si="3"/>
        <v>0.62985443045604461</v>
      </c>
    </row>
    <row r="23" spans="3:9" x14ac:dyDescent="0.3">
      <c r="C23">
        <f t="shared" si="0"/>
        <v>-0.158250274090733</v>
      </c>
      <c r="D23">
        <v>210.532925320461</v>
      </c>
      <c r="F23">
        <v>210.69117559455174</v>
      </c>
      <c r="G23">
        <f t="shared" si="1"/>
        <v>2.5043149249792122E-2</v>
      </c>
      <c r="H23">
        <f t="shared" si="2"/>
        <v>0.52456287931863699</v>
      </c>
      <c r="I23">
        <f t="shared" si="3"/>
        <v>0.27516621435905891</v>
      </c>
    </row>
    <row r="24" spans="3:9" x14ac:dyDescent="0.3">
      <c r="C24">
        <f t="shared" si="0"/>
        <v>-0.34289853761711697</v>
      </c>
      <c r="D24">
        <v>208.824478945512</v>
      </c>
      <c r="F24">
        <v>209.16737748312912</v>
      </c>
      <c r="G24">
        <f t="shared" si="1"/>
        <v>0.11757940709995739</v>
      </c>
      <c r="H24">
        <f t="shared" si="2"/>
        <v>-1.1838834956303685</v>
      </c>
      <c r="I24">
        <f t="shared" si="3"/>
        <v>1.4015801312259808</v>
      </c>
    </row>
    <row r="25" spans="3:9" x14ac:dyDescent="0.3">
      <c r="C25">
        <f t="shared" si="0"/>
        <v>-0.60742104077513659</v>
      </c>
      <c r="D25">
        <v>209.305151663918</v>
      </c>
      <c r="F25">
        <v>209.91257270469313</v>
      </c>
      <c r="G25">
        <f t="shared" si="1"/>
        <v>0.36896032077635016</v>
      </c>
      <c r="H25">
        <f t="shared" si="2"/>
        <v>-0.70321077722437053</v>
      </c>
      <c r="I25">
        <f t="shared" si="3"/>
        <v>0.49450539720450326</v>
      </c>
    </row>
    <row r="26" spans="3:9" x14ac:dyDescent="0.3">
      <c r="C26">
        <f t="shared" si="0"/>
        <v>1.0434321697518953</v>
      </c>
      <c r="D26">
        <v>210.714480575571</v>
      </c>
      <c r="F26">
        <v>209.67104840581911</v>
      </c>
      <c r="G26">
        <f t="shared" si="1"/>
        <v>1.0887506928731481</v>
      </c>
      <c r="H26">
        <f t="shared" si="2"/>
        <v>0.70611813442863536</v>
      </c>
      <c r="I26">
        <f t="shared" si="3"/>
        <v>0.49860281976897636</v>
      </c>
    </row>
    <row r="27" spans="3:9" x14ac:dyDescent="0.3">
      <c r="C27">
        <f t="shared" si="0"/>
        <v>-0.79203115651537814</v>
      </c>
      <c r="D27">
        <v>208.25869655229801</v>
      </c>
      <c r="F27">
        <v>209.05072770881338</v>
      </c>
      <c r="G27">
        <f t="shared" si="1"/>
        <v>0.62731335289108747</v>
      </c>
      <c r="H27">
        <f t="shared" si="2"/>
        <v>-1.7496658888443619</v>
      </c>
      <c r="I27">
        <f t="shared" si="3"/>
        <v>3.0613307225855309</v>
      </c>
    </row>
    <row r="28" spans="3:9" x14ac:dyDescent="0.3">
      <c r="C28">
        <f t="shared" si="0"/>
        <v>0.5924368012194634</v>
      </c>
      <c r="D28">
        <v>211.79926603940399</v>
      </c>
      <c r="F28">
        <v>211.20682923818453</v>
      </c>
      <c r="G28">
        <f t="shared" si="1"/>
        <v>0.35098136343914998</v>
      </c>
      <c r="H28">
        <f t="shared" si="2"/>
        <v>1.7909035982616217</v>
      </c>
      <c r="I28">
        <f t="shared" si="3"/>
        <v>3.2073356982664243</v>
      </c>
    </row>
    <row r="29" spans="3:9" x14ac:dyDescent="0.3">
      <c r="C29">
        <f t="shared" si="0"/>
        <v>1.8151101752522436E-2</v>
      </c>
      <c r="D29">
        <v>209.36475352672099</v>
      </c>
      <c r="F29">
        <v>209.34660242496847</v>
      </c>
      <c r="G29">
        <f t="shared" si="1"/>
        <v>3.2946249483042304E-4</v>
      </c>
      <c r="H29">
        <f t="shared" si="2"/>
        <v>-0.64360891442137813</v>
      </c>
      <c r="I29">
        <f t="shared" si="3"/>
        <v>0.41423243472266486</v>
      </c>
    </row>
    <row r="30" spans="3:9" x14ac:dyDescent="0.3">
      <c r="C30">
        <f t="shared" si="0"/>
        <v>-0.54826853169086576</v>
      </c>
      <c r="D30">
        <v>210.52065967279501</v>
      </c>
      <c r="F30">
        <v>211.06892820448587</v>
      </c>
      <c r="G30">
        <f t="shared" si="1"/>
        <v>0.30059838284245788</v>
      </c>
      <c r="H30">
        <f t="shared" si="2"/>
        <v>0.51229723165263863</v>
      </c>
      <c r="I30">
        <f t="shared" si="3"/>
        <v>0.2624484535589573</v>
      </c>
    </row>
    <row r="31" spans="3:9" x14ac:dyDescent="0.3">
      <c r="C31">
        <f t="shared" si="0"/>
        <v>0.19115061671462286</v>
      </c>
      <c r="D31">
        <v>210.436263790868</v>
      </c>
      <c r="F31">
        <v>210.24511317415337</v>
      </c>
      <c r="G31">
        <f t="shared" si="1"/>
        <v>3.6538558270380654E-2</v>
      </c>
      <c r="H31">
        <f t="shared" si="2"/>
        <v>0.4279013497256301</v>
      </c>
      <c r="I31">
        <f t="shared" si="3"/>
        <v>0.183099565097016</v>
      </c>
    </row>
    <row r="32" spans="3:9" x14ac:dyDescent="0.3">
      <c r="C32">
        <f t="shared" si="0"/>
        <v>0.3965985163592336</v>
      </c>
      <c r="D32">
        <v>211.16852339526</v>
      </c>
      <c r="F32">
        <v>210.77192487890076</v>
      </c>
      <c r="G32">
        <f t="shared" si="1"/>
        <v>0.15729038317834529</v>
      </c>
      <c r="H32">
        <f t="shared" si="2"/>
        <v>1.1601609541176288</v>
      </c>
      <c r="I32">
        <f t="shared" si="3"/>
        <v>1.3459734394591267</v>
      </c>
    </row>
    <row r="33" spans="3:9" x14ac:dyDescent="0.3">
      <c r="C33">
        <f t="shared" si="0"/>
        <v>0.51403276950713916</v>
      </c>
      <c r="D33">
        <v>210.80090256254101</v>
      </c>
      <c r="F33">
        <v>210.28686979303387</v>
      </c>
      <c r="G33">
        <f t="shared" si="1"/>
        <v>0.26422968812717967</v>
      </c>
      <c r="H33">
        <f t="shared" si="2"/>
        <v>0.79254012139864471</v>
      </c>
      <c r="I33">
        <f t="shared" si="3"/>
        <v>0.6281198440265785</v>
      </c>
    </row>
    <row r="34" spans="3:9" x14ac:dyDescent="0.3">
      <c r="C34">
        <f t="shared" si="0"/>
        <v>0.31736218540996219</v>
      </c>
      <c r="D34">
        <v>209.75994781711</v>
      </c>
      <c r="F34">
        <v>209.44258563170004</v>
      </c>
      <c r="G34">
        <f t="shared" si="1"/>
        <v>0.10071875672818723</v>
      </c>
      <c r="H34">
        <f t="shared" si="2"/>
        <v>-0.24841462403236392</v>
      </c>
      <c r="I34">
        <f t="shared" si="3"/>
        <v>6.1709825433140714E-2</v>
      </c>
    </row>
    <row r="35" spans="3:9" x14ac:dyDescent="0.3">
      <c r="C35">
        <f t="shared" si="0"/>
        <v>-0.56063026174351194</v>
      </c>
      <c r="D35">
        <v>208.89887665039299</v>
      </c>
      <c r="F35">
        <v>209.4595069121365</v>
      </c>
      <c r="G35">
        <f t="shared" si="1"/>
        <v>0.31430629038259872</v>
      </c>
      <c r="H35">
        <f t="shared" si="2"/>
        <v>-1.1094857907493747</v>
      </c>
      <c r="I35">
        <f t="shared" si="3"/>
        <v>1.2309587198747654</v>
      </c>
    </row>
    <row r="36" spans="3:9" x14ac:dyDescent="0.3">
      <c r="C36">
        <f t="shared" si="0"/>
        <v>0.26818529379505662</v>
      </c>
      <c r="D36">
        <v>210.031539776751</v>
      </c>
      <c r="F36">
        <v>209.76335448295595</v>
      </c>
      <c r="G36">
        <f t="shared" si="1"/>
        <v>7.1923351807940836E-2</v>
      </c>
      <c r="H36">
        <f t="shared" si="2"/>
        <v>2.317733560863644E-2</v>
      </c>
      <c r="I36">
        <f t="shared" si="3"/>
        <v>5.3718888591536675E-4</v>
      </c>
    </row>
    <row r="37" spans="3:9" x14ac:dyDescent="0.3">
      <c r="C37">
        <f t="shared" si="0"/>
        <v>-0.13146249744525562</v>
      </c>
      <c r="D37">
        <v>209.88677269819101</v>
      </c>
      <c r="F37">
        <v>210.01823519563627</v>
      </c>
      <c r="G37">
        <f t="shared" si="1"/>
        <v>1.7282388234543842E-2</v>
      </c>
      <c r="H37">
        <f t="shared" si="2"/>
        <v>-0.12158974295135749</v>
      </c>
      <c r="I37">
        <f t="shared" si="3"/>
        <v>1.478406559097719E-2</v>
      </c>
    </row>
    <row r="38" spans="3:9" x14ac:dyDescent="0.3">
      <c r="C38">
        <f t="shared" si="0"/>
        <v>-0.12136843499308725</v>
      </c>
      <c r="D38">
        <v>210.018054169039</v>
      </c>
      <c r="F38">
        <v>210.13942260403209</v>
      </c>
      <c r="G38">
        <f t="shared" si="1"/>
        <v>1.4730297012671246E-2</v>
      </c>
      <c r="H38">
        <f t="shared" si="2"/>
        <v>9.6917278966373033E-3</v>
      </c>
      <c r="I38">
        <f t="shared" si="3"/>
        <v>9.3929589622457726E-5</v>
      </c>
    </row>
    <row r="39" spans="3:9" x14ac:dyDescent="0.3">
      <c r="C39">
        <f t="shared" si="0"/>
        <v>-0.29534880533293517</v>
      </c>
      <c r="D39">
        <v>209.699536180146</v>
      </c>
      <c r="F39">
        <v>209.99488498547893</v>
      </c>
      <c r="G39">
        <f t="shared" si="1"/>
        <v>8.7230916811592035E-2</v>
      </c>
      <c r="H39">
        <f t="shared" si="2"/>
        <v>-0.30882626099636923</v>
      </c>
      <c r="I39">
        <f t="shared" si="3"/>
        <v>9.5373659480997561E-2</v>
      </c>
    </row>
    <row r="40" spans="3:9" x14ac:dyDescent="0.3">
      <c r="C40">
        <f t="shared" si="0"/>
        <v>-0.35294077100672894</v>
      </c>
      <c r="D40">
        <v>208.81436121834699</v>
      </c>
      <c r="F40">
        <v>209.16730198935372</v>
      </c>
      <c r="G40">
        <f t="shared" si="1"/>
        <v>0.12456718783882427</v>
      </c>
      <c r="H40">
        <f t="shared" si="2"/>
        <v>-1.1940012227953787</v>
      </c>
      <c r="I40">
        <f t="shared" si="3"/>
        <v>1.4256389200368595</v>
      </c>
    </row>
    <row r="41" spans="3:9" x14ac:dyDescent="0.3">
      <c r="C41">
        <f t="shared" si="0"/>
        <v>-3.6562428465742869E-3</v>
      </c>
      <c r="D41">
        <v>208.95946918548501</v>
      </c>
      <c r="F41">
        <v>208.96312542833158</v>
      </c>
      <c r="G41">
        <f t="shared" si="1"/>
        <v>1.3368111753125645E-5</v>
      </c>
      <c r="H41">
        <f t="shared" si="2"/>
        <v>-1.0488932556573616</v>
      </c>
      <c r="I41">
        <f t="shared" si="3"/>
        <v>1.1001770617634994</v>
      </c>
    </row>
    <row r="42" spans="3:9" x14ac:dyDescent="0.3">
      <c r="C42">
        <f t="shared" si="0"/>
        <v>0.33599860756780231</v>
      </c>
      <c r="D42">
        <v>209.82029306660499</v>
      </c>
      <c r="F42">
        <v>209.48429445903719</v>
      </c>
      <c r="G42">
        <f t="shared" si="1"/>
        <v>0.11289506428750203</v>
      </c>
      <c r="H42">
        <f t="shared" si="2"/>
        <v>-0.1880693745373776</v>
      </c>
      <c r="I42">
        <f t="shared" si="3"/>
        <v>3.5370089638880414E-2</v>
      </c>
    </row>
    <row r="43" spans="3:9" x14ac:dyDescent="0.3">
      <c r="C43">
        <f t="shared" si="0"/>
        <v>-0.44469485831217526</v>
      </c>
      <c r="D43">
        <v>209.95831664696101</v>
      </c>
      <c r="F43">
        <v>210.40301150527318</v>
      </c>
      <c r="G43">
        <f t="shared" si="1"/>
        <v>0.19775351700928562</v>
      </c>
      <c r="H43">
        <f t="shared" si="2"/>
        <v>-5.0045794181357905E-2</v>
      </c>
      <c r="I43">
        <f t="shared" si="3"/>
        <v>2.5045815152428368E-3</v>
      </c>
    </row>
    <row r="44" spans="3:9" x14ac:dyDescent="0.3">
      <c r="C44">
        <f t="shared" si="0"/>
        <v>2.0995461947990179E-2</v>
      </c>
      <c r="D44">
        <v>210.69390866478199</v>
      </c>
      <c r="F44">
        <v>210.672913202834</v>
      </c>
      <c r="G44">
        <f t="shared" si="1"/>
        <v>4.408094224095036E-4</v>
      </c>
      <c r="H44">
        <f t="shared" si="2"/>
        <v>0.68554622363961926</v>
      </c>
      <c r="I44">
        <f t="shared" si="3"/>
        <v>0.46997362474654286</v>
      </c>
    </row>
    <row r="45" spans="3:9" x14ac:dyDescent="0.3">
      <c r="C45">
        <f t="shared" si="0"/>
        <v>1.0465338519540239</v>
      </c>
      <c r="D45">
        <v>211.05053335398</v>
      </c>
      <c r="F45">
        <v>210.00399950202598</v>
      </c>
      <c r="G45">
        <f t="shared" si="1"/>
        <v>1.095233103285727</v>
      </c>
      <c r="H45">
        <f t="shared" si="2"/>
        <v>1.0421709128376335</v>
      </c>
      <c r="I45">
        <f t="shared" si="3"/>
        <v>1.0861202115648263</v>
      </c>
    </row>
    <row r="46" spans="3:9" x14ac:dyDescent="0.3">
      <c r="C46">
        <f t="shared" si="0"/>
        <v>0.34733796926818172</v>
      </c>
      <c r="D46">
        <v>209.18025925366399</v>
      </c>
      <c r="F46">
        <v>208.83292128439581</v>
      </c>
      <c r="G46">
        <f t="shared" si="1"/>
        <v>0.12064366489534435</v>
      </c>
      <c r="H46">
        <f t="shared" si="2"/>
        <v>-0.82810318747837641</v>
      </c>
      <c r="I46">
        <f t="shared" si="3"/>
        <v>0.68575488911184701</v>
      </c>
    </row>
    <row r="47" spans="3:9" x14ac:dyDescent="0.3">
      <c r="C47">
        <f t="shared" si="0"/>
        <v>0.17304555665626253</v>
      </c>
      <c r="D47">
        <v>209.800039007755</v>
      </c>
      <c r="F47">
        <v>209.62699345109874</v>
      </c>
      <c r="G47">
        <f t="shared" si="1"/>
        <v>2.9944764678475767E-2</v>
      </c>
      <c r="H47">
        <f t="shared" si="2"/>
        <v>-0.20832343338736337</v>
      </c>
      <c r="I47">
        <f t="shared" si="3"/>
        <v>4.3398652898299223E-2</v>
      </c>
    </row>
    <row r="48" spans="3:9" x14ac:dyDescent="0.3">
      <c r="C48">
        <f t="shared" si="0"/>
        <v>0.47032142978952152</v>
      </c>
      <c r="D48">
        <v>212.254742806032</v>
      </c>
      <c r="F48">
        <v>211.78442137624248</v>
      </c>
      <c r="G48">
        <f t="shared" si="1"/>
        <v>0.2212022473192598</v>
      </c>
      <c r="H48">
        <f t="shared" si="2"/>
        <v>2.2463803648896317</v>
      </c>
      <c r="I48">
        <f t="shared" si="3"/>
        <v>5.046224743761675</v>
      </c>
    </row>
    <row r="49" spans="3:9" x14ac:dyDescent="0.3">
      <c r="C49">
        <f t="shared" si="0"/>
        <v>0.62340879756132495</v>
      </c>
      <c r="D49">
        <v>210.16324325756801</v>
      </c>
      <c r="F49">
        <v>209.53983446000669</v>
      </c>
      <c r="G49">
        <f t="shared" si="1"/>
        <v>0.38863852887685701</v>
      </c>
      <c r="H49">
        <f t="shared" si="2"/>
        <v>0.15488081642564566</v>
      </c>
      <c r="I49">
        <f t="shared" si="3"/>
        <v>2.3988067296674551E-2</v>
      </c>
    </row>
    <row r="50" spans="3:9" x14ac:dyDescent="0.3">
      <c r="C50">
        <f t="shared" si="0"/>
        <v>0.49944648170728101</v>
      </c>
      <c r="D50">
        <v>211.48186339709599</v>
      </c>
      <c r="F50">
        <v>210.98241691538871</v>
      </c>
      <c r="G50">
        <f t="shared" si="1"/>
        <v>0.24944678808978138</v>
      </c>
      <c r="H50">
        <f t="shared" si="2"/>
        <v>1.4735009559536252</v>
      </c>
      <c r="I50">
        <f t="shared" si="3"/>
        <v>2.1712050671962473</v>
      </c>
    </row>
    <row r="51" spans="3:9" x14ac:dyDescent="0.3">
      <c r="C51">
        <f t="shared" si="0"/>
        <v>0.60054176014872951</v>
      </c>
      <c r="D51">
        <v>212.57666187731499</v>
      </c>
      <c r="F51">
        <v>211.97612011716626</v>
      </c>
      <c r="G51">
        <f t="shared" si="1"/>
        <v>0.36065040568253415</v>
      </c>
      <c r="H51">
        <f t="shared" si="2"/>
        <v>2.568299436172623</v>
      </c>
      <c r="I51">
        <f t="shared" si="3"/>
        <v>6.5961619938446132</v>
      </c>
    </row>
    <row r="52" spans="3:9" x14ac:dyDescent="0.3">
      <c r="C52">
        <f t="shared" si="0"/>
        <v>0.27512716356716282</v>
      </c>
      <c r="D52">
        <v>210.175939187811</v>
      </c>
      <c r="F52">
        <v>209.90081202424383</v>
      </c>
      <c r="G52">
        <f t="shared" si="1"/>
        <v>7.569495613251237E-2</v>
      </c>
      <c r="H52">
        <f t="shared" si="2"/>
        <v>0.16757674666862954</v>
      </c>
      <c r="I52">
        <f t="shared" si="3"/>
        <v>2.8081966024042043E-2</v>
      </c>
    </row>
    <row r="53" spans="3:9" x14ac:dyDescent="0.3">
      <c r="C53">
        <f t="shared" si="0"/>
        <v>-0.7956538013075658</v>
      </c>
      <c r="D53">
        <v>208.69687031557399</v>
      </c>
      <c r="F53">
        <v>209.49252411688155</v>
      </c>
      <c r="G53">
        <f t="shared" si="1"/>
        <v>0.63306497153517938</v>
      </c>
      <c r="H53">
        <f t="shared" si="2"/>
        <v>-1.3114921255683782</v>
      </c>
      <c r="I53">
        <f t="shared" si="3"/>
        <v>1.7200115954278627</v>
      </c>
    </row>
    <row r="54" spans="3:9" x14ac:dyDescent="0.3">
      <c r="C54">
        <f t="shared" si="0"/>
        <v>0.38666651228658111</v>
      </c>
      <c r="D54">
        <v>210.41304877932001</v>
      </c>
      <c r="F54">
        <v>210.02638226703343</v>
      </c>
      <c r="G54">
        <f t="shared" si="1"/>
        <v>0.14951099172386878</v>
      </c>
      <c r="H54">
        <f t="shared" si="2"/>
        <v>0.40468633817764044</v>
      </c>
      <c r="I54">
        <f t="shared" si="3"/>
        <v>0.16377103230762757</v>
      </c>
    </row>
    <row r="55" spans="3:9" x14ac:dyDescent="0.3">
      <c r="C55">
        <f t="shared" si="0"/>
        <v>0.40894308069820795</v>
      </c>
      <c r="D55">
        <v>210.55667784110199</v>
      </c>
      <c r="F55">
        <v>210.14773476040378</v>
      </c>
      <c r="G55">
        <f t="shared" si="1"/>
        <v>0.16723444325094103</v>
      </c>
      <c r="H55">
        <f t="shared" si="2"/>
        <v>0.54831539995961975</v>
      </c>
      <c r="I55">
        <f t="shared" si="3"/>
        <v>0.30064977783287777</v>
      </c>
    </row>
    <row r="56" spans="3:9" x14ac:dyDescent="0.3">
      <c r="C56">
        <f t="shared" si="0"/>
        <v>-0.70393335206122742</v>
      </c>
      <c r="D56">
        <v>208.43037967873701</v>
      </c>
      <c r="F56">
        <v>209.13431303079824</v>
      </c>
      <c r="G56">
        <f t="shared" si="1"/>
        <v>0.49552216414415595</v>
      </c>
      <c r="H56">
        <f t="shared" si="2"/>
        <v>-1.5779827624053553</v>
      </c>
      <c r="I56">
        <f t="shared" si="3"/>
        <v>2.490029598448436</v>
      </c>
    </row>
    <row r="57" spans="3:9" x14ac:dyDescent="0.3">
      <c r="C57">
        <f t="shared" si="0"/>
        <v>0.38715975585026285</v>
      </c>
      <c r="D57">
        <v>211.330437840104</v>
      </c>
      <c r="F57">
        <v>210.94327808425373</v>
      </c>
      <c r="G57">
        <f t="shared" si="1"/>
        <v>0.14989267655003513</v>
      </c>
      <c r="H57">
        <f t="shared" si="2"/>
        <v>1.3220753989616298</v>
      </c>
      <c r="I57">
        <f t="shared" si="3"/>
        <v>1.7478833605395527</v>
      </c>
    </row>
    <row r="58" spans="3:9" x14ac:dyDescent="0.3">
      <c r="C58">
        <f t="shared" si="0"/>
        <v>-0.47331088137838151</v>
      </c>
      <c r="D58">
        <v>208.929643532493</v>
      </c>
      <c r="F58">
        <v>209.40295441387138</v>
      </c>
      <c r="G58">
        <f t="shared" si="1"/>
        <v>0.22402319043118032</v>
      </c>
      <c r="H58">
        <f t="shared" si="2"/>
        <v>-1.078718908649364</v>
      </c>
      <c r="I58">
        <f t="shared" si="3"/>
        <v>1.1636344838776751</v>
      </c>
    </row>
    <row r="59" spans="3:9" x14ac:dyDescent="0.3">
      <c r="C59">
        <f t="shared" si="0"/>
        <v>0.53917486628881761</v>
      </c>
      <c r="D59">
        <v>210.874003348082</v>
      </c>
      <c r="F59">
        <v>210.33482848179318</v>
      </c>
      <c r="G59">
        <f t="shared" si="1"/>
        <v>0.29070953643756436</v>
      </c>
      <c r="H59">
        <f t="shared" si="2"/>
        <v>0.8656409069396318</v>
      </c>
      <c r="I59">
        <f t="shared" si="3"/>
        <v>0.74933417976726824</v>
      </c>
    </row>
    <row r="60" spans="3:9" x14ac:dyDescent="0.3">
      <c r="C60">
        <f t="shared" si="0"/>
        <v>-0.52440433175780754</v>
      </c>
      <c r="D60">
        <v>209.16359691413501</v>
      </c>
      <c r="F60">
        <v>209.68800124589282</v>
      </c>
      <c r="G60">
        <f t="shared" si="1"/>
        <v>0.2749999031663527</v>
      </c>
      <c r="H60">
        <f t="shared" si="2"/>
        <v>-0.84476552700735397</v>
      </c>
      <c r="I60">
        <f t="shared" si="3"/>
        <v>0.71362879562001247</v>
      </c>
    </row>
    <row r="61" spans="3:9" x14ac:dyDescent="0.3">
      <c r="C61">
        <f t="shared" si="0"/>
        <v>0.11643138086540716</v>
      </c>
      <c r="D61">
        <v>209.68045498797201</v>
      </c>
      <c r="F61">
        <v>209.56402360710661</v>
      </c>
      <c r="G61">
        <f t="shared" si="1"/>
        <v>1.3556266450225502E-2</v>
      </c>
      <c r="H61">
        <f t="shared" si="2"/>
        <v>-0.3279074531703543</v>
      </c>
      <c r="I61">
        <f t="shared" si="3"/>
        <v>0.1075232978446681</v>
      </c>
    </row>
    <row r="62" spans="3:9" x14ac:dyDescent="0.3">
      <c r="C62">
        <f t="shared" si="0"/>
        <v>-0.35216229437463653</v>
      </c>
      <c r="D62">
        <v>209.37912679676899</v>
      </c>
      <c r="F62">
        <v>209.73128909114362</v>
      </c>
      <c r="G62">
        <f t="shared" si="1"/>
        <v>0.12401828157920816</v>
      </c>
      <c r="H62">
        <f t="shared" si="2"/>
        <v>-0.62923564437338086</v>
      </c>
      <c r="I62">
        <f t="shared" si="3"/>
        <v>0.39593749614998386</v>
      </c>
    </row>
    <row r="63" spans="3:9" x14ac:dyDescent="0.3">
      <c r="C63">
        <f t="shared" si="0"/>
        <v>0.24904217666099271</v>
      </c>
      <c r="D63">
        <v>209.62435517913099</v>
      </c>
      <c r="F63">
        <v>209.37531300246999</v>
      </c>
      <c r="G63">
        <f t="shared" si="1"/>
        <v>6.20220057560451E-2</v>
      </c>
      <c r="H63">
        <f t="shared" si="2"/>
        <v>-0.38400726201138013</v>
      </c>
      <c r="I63">
        <f t="shared" si="3"/>
        <v>0.14746157727747675</v>
      </c>
    </row>
    <row r="64" spans="3:9" x14ac:dyDescent="0.3">
      <c r="C64">
        <f t="shared" si="0"/>
        <v>0.39901330825978221</v>
      </c>
      <c r="D64">
        <v>210.18112049981701</v>
      </c>
      <c r="F64">
        <v>209.78210719155723</v>
      </c>
      <c r="G64">
        <f t="shared" si="1"/>
        <v>0.15921162016841597</v>
      </c>
      <c r="H64">
        <f t="shared" si="2"/>
        <v>0.17275805867464555</v>
      </c>
      <c r="I64">
        <f t="shared" si="3"/>
        <v>2.9845346837032275E-2</v>
      </c>
    </row>
    <row r="65" spans="3:9" x14ac:dyDescent="0.3">
      <c r="C65">
        <f t="shared" si="0"/>
        <v>-0.75551198807545461</v>
      </c>
      <c r="D65">
        <v>209.372498955971</v>
      </c>
      <c r="F65">
        <v>210.12801094404645</v>
      </c>
      <c r="G65">
        <f t="shared" si="1"/>
        <v>0.57079836412572582</v>
      </c>
      <c r="H65">
        <f t="shared" si="2"/>
        <v>-0.63586348517137026</v>
      </c>
      <c r="I65">
        <f t="shared" si="3"/>
        <v>0.40432237177428143</v>
      </c>
    </row>
    <row r="66" spans="3:9" x14ac:dyDescent="0.3">
      <c r="C66">
        <f t="shared" si="0"/>
        <v>1.0801967730305648</v>
      </c>
      <c r="D66">
        <v>211.447684248413</v>
      </c>
      <c r="F66">
        <v>210.36748747538243</v>
      </c>
      <c r="G66">
        <f t="shared" si="1"/>
        <v>1.1668250684656456</v>
      </c>
      <c r="H66">
        <f t="shared" si="2"/>
        <v>1.4393218072706304</v>
      </c>
      <c r="I66">
        <f t="shared" si="3"/>
        <v>2.0716472648847937</v>
      </c>
    </row>
    <row r="67" spans="3:9" x14ac:dyDescent="0.3">
      <c r="C67">
        <f t="shared" ref="C67:C130" si="4">D67-F67</f>
        <v>-0.99500061676661744</v>
      </c>
      <c r="D67">
        <v>209.30414634458199</v>
      </c>
      <c r="F67">
        <v>210.29914696134861</v>
      </c>
      <c r="G67">
        <f t="shared" ref="G67:G130" si="5">C67^2</f>
        <v>0.99002622736594914</v>
      </c>
      <c r="H67">
        <f t="shared" ref="H67:H130" si="6">D67-$E$2</f>
        <v>-0.70421609656037276</v>
      </c>
      <c r="I67">
        <f t="shared" ref="I67:I130" si="7">H67^2</f>
        <v>0.49592031065472825</v>
      </c>
    </row>
    <row r="68" spans="3:9" x14ac:dyDescent="0.3">
      <c r="C68">
        <f t="shared" si="4"/>
        <v>1.2996824204652455</v>
      </c>
      <c r="D68">
        <v>210.740177833096</v>
      </c>
      <c r="F68">
        <v>209.44049541263075</v>
      </c>
      <c r="G68">
        <f t="shared" si="5"/>
        <v>1.6891743940663992</v>
      </c>
      <c r="H68">
        <f t="shared" si="6"/>
        <v>0.73181539195363143</v>
      </c>
      <c r="I68">
        <f t="shared" si="7"/>
        <v>0.53555376790024722</v>
      </c>
    </row>
    <row r="69" spans="3:9" x14ac:dyDescent="0.3">
      <c r="C69">
        <f t="shared" si="4"/>
        <v>1.4424481433798917</v>
      </c>
      <c r="D69">
        <v>210.121604668061</v>
      </c>
      <c r="F69">
        <v>208.6791565246811</v>
      </c>
      <c r="G69">
        <f t="shared" si="5"/>
        <v>2.0806566463400964</v>
      </c>
      <c r="H69">
        <f t="shared" si="6"/>
        <v>0.11324222691862929</v>
      </c>
      <c r="I69">
        <f t="shared" si="7"/>
        <v>1.2823801957490328E-2</v>
      </c>
    </row>
    <row r="70" spans="3:9" x14ac:dyDescent="0.3">
      <c r="C70">
        <f t="shared" si="4"/>
        <v>0.65505408597462633</v>
      </c>
      <c r="D70">
        <v>211.343423284897</v>
      </c>
      <c r="F70">
        <v>210.68836919892237</v>
      </c>
      <c r="G70">
        <f t="shared" si="5"/>
        <v>0.42909585555205315</v>
      </c>
      <c r="H70">
        <f t="shared" si="6"/>
        <v>1.3350608437546327</v>
      </c>
      <c r="I70">
        <f t="shared" si="7"/>
        <v>1.7823874565268318</v>
      </c>
    </row>
    <row r="71" spans="3:9" x14ac:dyDescent="0.3">
      <c r="C71">
        <f t="shared" si="4"/>
        <v>-0.62869337054658558</v>
      </c>
      <c r="D71">
        <v>209.707869110145</v>
      </c>
      <c r="F71">
        <v>210.33656248069158</v>
      </c>
      <c r="G71">
        <f t="shared" si="5"/>
        <v>0.39525535416922636</v>
      </c>
      <c r="H71">
        <f t="shared" si="6"/>
        <v>-0.30049333099736941</v>
      </c>
      <c r="I71">
        <f t="shared" si="7"/>
        <v>9.0296241973894617E-2</v>
      </c>
    </row>
    <row r="72" spans="3:9" x14ac:dyDescent="0.3">
      <c r="C72">
        <f t="shared" si="4"/>
        <v>-0.48921510837300275</v>
      </c>
      <c r="D72">
        <v>212.07066023798501</v>
      </c>
      <c r="F72">
        <v>212.55987534635801</v>
      </c>
      <c r="G72">
        <f t="shared" si="5"/>
        <v>0.23933142226040882</v>
      </c>
      <c r="H72">
        <f t="shared" si="6"/>
        <v>2.0622977968426426</v>
      </c>
      <c r="I72">
        <f t="shared" si="7"/>
        <v>4.2530722028620174</v>
      </c>
    </row>
    <row r="73" spans="3:9" x14ac:dyDescent="0.3">
      <c r="C73">
        <f t="shared" si="4"/>
        <v>-0.56811288174185393</v>
      </c>
      <c r="D73">
        <v>209.380402359752</v>
      </c>
      <c r="F73">
        <v>209.94851524149385</v>
      </c>
      <c r="G73">
        <f t="shared" si="5"/>
        <v>0.32275224640103373</v>
      </c>
      <c r="H73">
        <f t="shared" si="6"/>
        <v>-0.62796008139036985</v>
      </c>
      <c r="I73">
        <f t="shared" si="7"/>
        <v>0.3943338638197999</v>
      </c>
    </row>
    <row r="74" spans="3:9" x14ac:dyDescent="0.3">
      <c r="C74">
        <f t="shared" si="4"/>
        <v>-0.33431332364449418</v>
      </c>
      <c r="D74">
        <v>208.57447015944399</v>
      </c>
      <c r="F74">
        <v>208.90878348308848</v>
      </c>
      <c r="G74">
        <f t="shared" si="5"/>
        <v>0.11176539836622831</v>
      </c>
      <c r="H74">
        <f t="shared" si="6"/>
        <v>-1.4338922816983768</v>
      </c>
      <c r="I74">
        <f t="shared" si="7"/>
        <v>2.0560470755141771</v>
      </c>
    </row>
    <row r="75" spans="3:9" x14ac:dyDescent="0.3">
      <c r="C75">
        <f t="shared" si="4"/>
        <v>-0.69221585026411958</v>
      </c>
      <c r="D75">
        <v>209.65248761096001</v>
      </c>
      <c r="F75">
        <v>210.34470346122413</v>
      </c>
      <c r="G75">
        <f t="shared" si="5"/>
        <v>0.47916278335687801</v>
      </c>
      <c r="H75">
        <f t="shared" si="6"/>
        <v>-0.35587483018235844</v>
      </c>
      <c r="I75">
        <f t="shared" si="7"/>
        <v>0.12664689475732246</v>
      </c>
    </row>
    <row r="76" spans="3:9" x14ac:dyDescent="0.3">
      <c r="C76">
        <f t="shared" si="4"/>
        <v>0.10144923056867583</v>
      </c>
      <c r="D76">
        <v>209.55270162833801</v>
      </c>
      <c r="F76">
        <v>209.45125239776934</v>
      </c>
      <c r="G76">
        <f t="shared" si="5"/>
        <v>1.029194638297635E-2</v>
      </c>
      <c r="H76">
        <f t="shared" si="6"/>
        <v>-0.45566081280435355</v>
      </c>
      <c r="I76">
        <f t="shared" si="7"/>
        <v>0.20762677632552412</v>
      </c>
    </row>
    <row r="77" spans="3:9" x14ac:dyDescent="0.3">
      <c r="C77">
        <f t="shared" si="4"/>
        <v>-0.13493472235683157</v>
      </c>
      <c r="D77">
        <v>210.757192432674</v>
      </c>
      <c r="F77">
        <v>210.89212715503083</v>
      </c>
      <c r="G77">
        <f t="shared" si="5"/>
        <v>1.8207379297515223E-2</v>
      </c>
      <c r="H77">
        <f t="shared" si="6"/>
        <v>0.7488299915316361</v>
      </c>
      <c r="I77">
        <f t="shared" si="7"/>
        <v>0.5607463562172702</v>
      </c>
    </row>
    <row r="78" spans="3:9" x14ac:dyDescent="0.3">
      <c r="C78">
        <f t="shared" si="4"/>
        <v>0.87539255486160528</v>
      </c>
      <c r="D78">
        <v>210.59268345800399</v>
      </c>
      <c r="F78">
        <v>209.71729090314238</v>
      </c>
      <c r="G78">
        <f t="shared" si="5"/>
        <v>0.76631212510712865</v>
      </c>
      <c r="H78">
        <f t="shared" si="6"/>
        <v>0.58432101686162241</v>
      </c>
      <c r="I78">
        <f t="shared" si="7"/>
        <v>0.34143105074620045</v>
      </c>
    </row>
    <row r="79" spans="3:9" x14ac:dyDescent="0.3">
      <c r="C79">
        <f t="shared" si="4"/>
        <v>0.33199594515937747</v>
      </c>
      <c r="D79">
        <v>210.75606188259599</v>
      </c>
      <c r="F79">
        <v>210.42406593743661</v>
      </c>
      <c r="G79">
        <f t="shared" si="5"/>
        <v>0.11022130760226838</v>
      </c>
      <c r="H79">
        <f t="shared" si="6"/>
        <v>0.74769944145361933</v>
      </c>
      <c r="I79">
        <f t="shared" si="7"/>
        <v>0.55905445475005433</v>
      </c>
    </row>
    <row r="80" spans="3:9" x14ac:dyDescent="0.3">
      <c r="C80">
        <f t="shared" si="4"/>
        <v>0.15955383844044491</v>
      </c>
      <c r="D80">
        <v>210.00835605391001</v>
      </c>
      <c r="F80">
        <v>209.84880221546956</v>
      </c>
      <c r="G80">
        <f t="shared" si="5"/>
        <v>2.5457427361079595E-2</v>
      </c>
      <c r="H80">
        <f t="shared" si="6"/>
        <v>-6.3872323607938597E-6</v>
      </c>
      <c r="I80">
        <f t="shared" si="7"/>
        <v>4.0796737230772302E-11</v>
      </c>
    </row>
    <row r="81" spans="3:9" x14ac:dyDescent="0.3">
      <c r="C81">
        <f t="shared" si="4"/>
        <v>0.93454213394812768</v>
      </c>
      <c r="D81">
        <v>211.47966983622601</v>
      </c>
      <c r="F81">
        <v>210.54512770227788</v>
      </c>
      <c r="G81">
        <f t="shared" si="5"/>
        <v>0.87336900012432028</v>
      </c>
      <c r="H81">
        <f t="shared" si="6"/>
        <v>1.4713073950836417</v>
      </c>
      <c r="I81">
        <f t="shared" si="7"/>
        <v>2.1647454508278114</v>
      </c>
    </row>
    <row r="82" spans="3:9" x14ac:dyDescent="0.3">
      <c r="C82">
        <f t="shared" si="4"/>
        <v>0.3057837190515329</v>
      </c>
      <c r="D82">
        <v>211.46284835226001</v>
      </c>
      <c r="F82">
        <v>211.15706463320848</v>
      </c>
      <c r="G82">
        <f t="shared" si="5"/>
        <v>9.3503682836986804E-2</v>
      </c>
      <c r="H82">
        <f t="shared" si="6"/>
        <v>1.4544859111176436</v>
      </c>
      <c r="I82">
        <f t="shared" si="7"/>
        <v>2.1155292656397218</v>
      </c>
    </row>
    <row r="83" spans="3:9" x14ac:dyDescent="0.3">
      <c r="C83">
        <f t="shared" si="4"/>
        <v>9.6498203501369062E-2</v>
      </c>
      <c r="D83">
        <v>209.093465678717</v>
      </c>
      <c r="F83">
        <v>208.99696747521563</v>
      </c>
      <c r="G83">
        <f t="shared" si="5"/>
        <v>9.3119032789916369E-3</v>
      </c>
      <c r="H83">
        <f t="shared" si="6"/>
        <v>-0.91489676242537143</v>
      </c>
      <c r="I83">
        <f t="shared" si="7"/>
        <v>0.83703608589642653</v>
      </c>
    </row>
    <row r="84" spans="3:9" x14ac:dyDescent="0.3">
      <c r="C84">
        <f t="shared" si="4"/>
        <v>-0.6327662960680982</v>
      </c>
      <c r="D84">
        <v>211.70511875384199</v>
      </c>
      <c r="F84">
        <v>212.33788504991008</v>
      </c>
      <c r="G84">
        <f t="shared" si="5"/>
        <v>0.40039318543974012</v>
      </c>
      <c r="H84">
        <f t="shared" si="6"/>
        <v>1.6967563126996197</v>
      </c>
      <c r="I84">
        <f t="shared" si="7"/>
        <v>2.8789819846860096</v>
      </c>
    </row>
    <row r="85" spans="3:9" x14ac:dyDescent="0.3">
      <c r="C85">
        <f t="shared" si="4"/>
        <v>1.473745076610129</v>
      </c>
      <c r="D85">
        <v>212.15617247859601</v>
      </c>
      <c r="F85">
        <v>210.68242740198588</v>
      </c>
      <c r="G85">
        <f t="shared" si="5"/>
        <v>2.1719245508325948</v>
      </c>
      <c r="H85">
        <f t="shared" si="6"/>
        <v>2.1478100374536382</v>
      </c>
      <c r="I85">
        <f t="shared" si="7"/>
        <v>4.6130879569865986</v>
      </c>
    </row>
    <row r="86" spans="3:9" x14ac:dyDescent="0.3">
      <c r="C86">
        <f t="shared" si="4"/>
        <v>0.60678604945456982</v>
      </c>
      <c r="D86">
        <v>208.31635096878</v>
      </c>
      <c r="F86">
        <v>207.70956491932543</v>
      </c>
      <c r="G86">
        <f t="shared" si="5"/>
        <v>0.36818930981268366</v>
      </c>
      <c r="H86">
        <f t="shared" si="6"/>
        <v>-1.6920114723623669</v>
      </c>
      <c r="I86">
        <f t="shared" si="7"/>
        <v>2.8629028226058648</v>
      </c>
    </row>
    <row r="87" spans="3:9" x14ac:dyDescent="0.3">
      <c r="C87">
        <f t="shared" si="4"/>
        <v>0.57571273318691851</v>
      </c>
      <c r="D87">
        <v>210.54366635772701</v>
      </c>
      <c r="F87">
        <v>209.96795362454009</v>
      </c>
      <c r="G87">
        <f t="shared" si="5"/>
        <v>0.331445151153552</v>
      </c>
      <c r="H87">
        <f t="shared" si="6"/>
        <v>0.53530391658463827</v>
      </c>
      <c r="I87">
        <f t="shared" si="7"/>
        <v>0.28655028311085334</v>
      </c>
    </row>
    <row r="88" spans="3:9" x14ac:dyDescent="0.3">
      <c r="C88">
        <f t="shared" si="4"/>
        <v>-1.2363299319585792</v>
      </c>
      <c r="D88">
        <v>209.980403707606</v>
      </c>
      <c r="F88">
        <v>211.21673363956458</v>
      </c>
      <c r="G88">
        <f t="shared" si="5"/>
        <v>1.5285117006567051</v>
      </c>
      <c r="H88">
        <f t="shared" si="6"/>
        <v>-2.7958733536365798E-2</v>
      </c>
      <c r="I88">
        <f t="shared" si="7"/>
        <v>7.8169078095750562E-4</v>
      </c>
    </row>
    <row r="89" spans="3:9" x14ac:dyDescent="0.3">
      <c r="C89">
        <f t="shared" si="4"/>
        <v>1.2391119012595766</v>
      </c>
      <c r="D89">
        <v>210.501869931155</v>
      </c>
      <c r="F89">
        <v>209.26275802989542</v>
      </c>
      <c r="G89">
        <f t="shared" si="5"/>
        <v>1.5353983038431227</v>
      </c>
      <c r="H89">
        <f t="shared" si="6"/>
        <v>0.49350749001263239</v>
      </c>
      <c r="I89">
        <f t="shared" si="7"/>
        <v>0.24354964269856846</v>
      </c>
    </row>
    <row r="90" spans="3:9" x14ac:dyDescent="0.3">
      <c r="C90">
        <f t="shared" si="4"/>
        <v>0.61178060699208459</v>
      </c>
      <c r="D90">
        <v>210.853742646401</v>
      </c>
      <c r="F90">
        <v>210.24196203940892</v>
      </c>
      <c r="G90">
        <f t="shared" si="5"/>
        <v>0.37427551109160345</v>
      </c>
      <c r="H90">
        <f t="shared" si="6"/>
        <v>0.84538020525863544</v>
      </c>
      <c r="I90">
        <f t="shared" si="7"/>
        <v>0.71466769144313258</v>
      </c>
    </row>
    <row r="91" spans="3:9" x14ac:dyDescent="0.3">
      <c r="C91">
        <f t="shared" si="4"/>
        <v>0.28541451441861909</v>
      </c>
      <c r="D91">
        <v>209.92472643818701</v>
      </c>
      <c r="F91">
        <v>209.63931192376839</v>
      </c>
      <c r="G91">
        <f t="shared" si="5"/>
        <v>8.1461445040816122E-2</v>
      </c>
      <c r="H91">
        <f t="shared" si="6"/>
        <v>-8.363600295535889E-2</v>
      </c>
      <c r="I91">
        <f t="shared" si="7"/>
        <v>6.9949809903488008E-3</v>
      </c>
    </row>
    <row r="92" spans="3:9" x14ac:dyDescent="0.3">
      <c r="C92">
        <f t="shared" si="4"/>
        <v>-1.1664522115349598</v>
      </c>
      <c r="D92">
        <v>209.644640028558</v>
      </c>
      <c r="F92">
        <v>210.81109224009296</v>
      </c>
      <c r="G92">
        <f t="shared" si="5"/>
        <v>1.3606107617947987</v>
      </c>
      <c r="H92">
        <f t="shared" si="6"/>
        <v>-0.36372241258436588</v>
      </c>
      <c r="I92">
        <f t="shared" si="7"/>
        <v>0.13229399341619169</v>
      </c>
    </row>
    <row r="93" spans="3:9" x14ac:dyDescent="0.3">
      <c r="C93">
        <f t="shared" si="4"/>
        <v>-0.32345079999581117</v>
      </c>
      <c r="D93">
        <v>210.52692894690099</v>
      </c>
      <c r="F93">
        <v>210.85037974689681</v>
      </c>
      <c r="G93">
        <f t="shared" si="5"/>
        <v>0.10462042001793023</v>
      </c>
      <c r="H93">
        <f t="shared" si="6"/>
        <v>0.51856650575862773</v>
      </c>
      <c r="I93">
        <f t="shared" si="7"/>
        <v>0.26891122089471287</v>
      </c>
    </row>
    <row r="94" spans="3:9" x14ac:dyDescent="0.3">
      <c r="C94">
        <f t="shared" si="4"/>
        <v>0.3674215869448858</v>
      </c>
      <c r="D94">
        <v>210.248655563337</v>
      </c>
      <c r="F94">
        <v>209.88123397639211</v>
      </c>
      <c r="G94">
        <f t="shared" si="5"/>
        <v>0.13499862255309827</v>
      </c>
      <c r="H94">
        <f t="shared" si="6"/>
        <v>0.24029312219462895</v>
      </c>
      <c r="I94">
        <f t="shared" si="7"/>
        <v>5.7740784574042879E-2</v>
      </c>
    </row>
    <row r="95" spans="3:9" x14ac:dyDescent="0.3">
      <c r="C95">
        <f t="shared" si="4"/>
        <v>-9.5998886060641553E-2</v>
      </c>
      <c r="D95">
        <v>210.15927478888199</v>
      </c>
      <c r="F95">
        <v>210.25527367494263</v>
      </c>
      <c r="G95">
        <f t="shared" si="5"/>
        <v>9.215786124884039E-3</v>
      </c>
      <c r="H95">
        <f t="shared" si="6"/>
        <v>0.15091234773962015</v>
      </c>
      <c r="I95">
        <f t="shared" si="7"/>
        <v>2.2774536700284034E-2</v>
      </c>
    </row>
    <row r="96" spans="3:9" x14ac:dyDescent="0.3">
      <c r="C96">
        <f t="shared" si="4"/>
        <v>0.60822490363878501</v>
      </c>
      <c r="D96">
        <v>210.90869520850799</v>
      </c>
      <c r="F96">
        <v>210.30047030486921</v>
      </c>
      <c r="G96">
        <f t="shared" si="5"/>
        <v>0.36993753340640934</v>
      </c>
      <c r="H96">
        <f t="shared" si="6"/>
        <v>0.90033276736562584</v>
      </c>
      <c r="I96">
        <f t="shared" si="7"/>
        <v>0.81059909199224611</v>
      </c>
    </row>
    <row r="97" spans="3:9" x14ac:dyDescent="0.3">
      <c r="C97">
        <f t="shared" si="4"/>
        <v>-0.34085156437896558</v>
      </c>
      <c r="D97">
        <v>208.594533125021</v>
      </c>
      <c r="F97">
        <v>208.93538468939997</v>
      </c>
      <c r="G97">
        <f t="shared" si="5"/>
        <v>0.11617978893958812</v>
      </c>
      <c r="H97">
        <f t="shared" si="6"/>
        <v>-1.4138293161213653</v>
      </c>
      <c r="I97">
        <f t="shared" si="7"/>
        <v>1.9989133351242074</v>
      </c>
    </row>
    <row r="98" spans="3:9" x14ac:dyDescent="0.3">
      <c r="C98">
        <f t="shared" si="4"/>
        <v>0.45599778935687141</v>
      </c>
      <c r="D98">
        <v>211.12429284097001</v>
      </c>
      <c r="F98">
        <v>210.66829505161314</v>
      </c>
      <c r="G98">
        <f t="shared" si="5"/>
        <v>0.20793398389835366</v>
      </c>
      <c r="H98">
        <f t="shared" si="6"/>
        <v>1.1159303998276471</v>
      </c>
      <c r="I98">
        <f t="shared" si="7"/>
        <v>1.2453006572594922</v>
      </c>
    </row>
    <row r="99" spans="3:9" x14ac:dyDescent="0.3">
      <c r="C99">
        <f t="shared" si="4"/>
        <v>-0.55928525224649661</v>
      </c>
      <c r="D99">
        <v>209.76116404042901</v>
      </c>
      <c r="F99">
        <v>210.32044929267551</v>
      </c>
      <c r="G99">
        <f t="shared" si="5"/>
        <v>0.31279999338042735</v>
      </c>
      <c r="H99">
        <f t="shared" si="6"/>
        <v>-0.24719840071335852</v>
      </c>
      <c r="I99">
        <f t="shared" si="7"/>
        <v>6.1107049315242169E-2</v>
      </c>
    </row>
    <row r="100" spans="3:9" x14ac:dyDescent="0.3">
      <c r="C100">
        <f t="shared" si="4"/>
        <v>0.19858397798066107</v>
      </c>
      <c r="D100">
        <v>208.41170487342501</v>
      </c>
      <c r="F100">
        <v>208.21312089544435</v>
      </c>
      <c r="G100">
        <f t="shared" si="5"/>
        <v>3.9435596310623683E-2</v>
      </c>
      <c r="H100">
        <f t="shared" si="6"/>
        <v>-1.596657567717358</v>
      </c>
      <c r="I100">
        <f t="shared" si="7"/>
        <v>2.5493153885491098</v>
      </c>
    </row>
    <row r="101" spans="3:9" x14ac:dyDescent="0.3">
      <c r="C101">
        <f t="shared" si="4"/>
        <v>-0.31440603781692289</v>
      </c>
      <c r="D101">
        <v>209.74698786316</v>
      </c>
      <c r="F101">
        <v>210.06139390097692</v>
      </c>
      <c r="G101">
        <f t="shared" si="5"/>
        <v>9.8851156615736346E-2</v>
      </c>
      <c r="H101">
        <f t="shared" si="6"/>
        <v>-0.26137457798236596</v>
      </c>
      <c r="I101">
        <f t="shared" si="7"/>
        <v>6.8316670015459907E-2</v>
      </c>
    </row>
    <row r="102" spans="3:9" x14ac:dyDescent="0.3">
      <c r="C102">
        <f t="shared" si="4"/>
        <v>0.55796998656063579</v>
      </c>
      <c r="D102">
        <v>210.028972224564</v>
      </c>
      <c r="F102">
        <v>209.47100223800336</v>
      </c>
      <c r="G102">
        <f t="shared" si="5"/>
        <v>0.31133050590247607</v>
      </c>
      <c r="H102">
        <f t="shared" si="6"/>
        <v>2.0609783421633665E-2</v>
      </c>
      <c r="I102">
        <f t="shared" si="7"/>
        <v>4.2476317268664584E-4</v>
      </c>
    </row>
    <row r="103" spans="3:9" x14ac:dyDescent="0.3">
      <c r="C103">
        <f t="shared" si="4"/>
        <v>0.97069966533595675</v>
      </c>
      <c r="D103">
        <v>210.45694539490501</v>
      </c>
      <c r="F103">
        <v>209.48624572956905</v>
      </c>
      <c r="G103">
        <f t="shared" si="5"/>
        <v>0.94225784028333848</v>
      </c>
      <c r="H103">
        <f t="shared" si="6"/>
        <v>0.44858295376263868</v>
      </c>
      <c r="I103">
        <f t="shared" si="7"/>
        <v>0.20122666640641362</v>
      </c>
    </row>
    <row r="104" spans="3:9" x14ac:dyDescent="0.3">
      <c r="C104">
        <f t="shared" si="4"/>
        <v>-0.32992947375313975</v>
      </c>
      <c r="D104">
        <v>208.997336168083</v>
      </c>
      <c r="F104">
        <v>209.32726564183614</v>
      </c>
      <c r="G104">
        <f t="shared" si="5"/>
        <v>0.10885345765102372</v>
      </c>
      <c r="H104">
        <f t="shared" si="6"/>
        <v>-1.0110262730593718</v>
      </c>
      <c r="I104">
        <f t="shared" si="7"/>
        <v>1.0221741248163234</v>
      </c>
    </row>
    <row r="105" spans="3:9" x14ac:dyDescent="0.3">
      <c r="C105">
        <f t="shared" si="4"/>
        <v>1.6994966497207997E-2</v>
      </c>
      <c r="D105">
        <v>210.35673557658501</v>
      </c>
      <c r="F105">
        <v>210.3397406100878</v>
      </c>
      <c r="G105">
        <f t="shared" si="5"/>
        <v>2.8882888624122226E-4</v>
      </c>
      <c r="H105">
        <f t="shared" si="6"/>
        <v>0.34837313544264248</v>
      </c>
      <c r="I105">
        <f t="shared" si="7"/>
        <v>0.12136384149813773</v>
      </c>
    </row>
    <row r="106" spans="3:9" x14ac:dyDescent="0.3">
      <c r="C106">
        <f t="shared" si="4"/>
        <v>-0.39315187044368827</v>
      </c>
      <c r="D106">
        <v>209.900018455062</v>
      </c>
      <c r="F106">
        <v>210.29317032550568</v>
      </c>
      <c r="G106">
        <f t="shared" si="5"/>
        <v>0.15456839323337065</v>
      </c>
      <c r="H106">
        <f t="shared" si="6"/>
        <v>-0.10834398608037077</v>
      </c>
      <c r="I106">
        <f t="shared" si="7"/>
        <v>1.1738419319783575E-2</v>
      </c>
    </row>
    <row r="107" spans="3:9" x14ac:dyDescent="0.3">
      <c r="C107">
        <f t="shared" si="4"/>
        <v>1.1525866791947976</v>
      </c>
      <c r="D107">
        <v>210.83139934991399</v>
      </c>
      <c r="F107">
        <v>209.6788126707192</v>
      </c>
      <c r="G107">
        <f t="shared" si="5"/>
        <v>1.3284560530572913</v>
      </c>
      <c r="H107">
        <f t="shared" si="6"/>
        <v>0.82303690877162694</v>
      </c>
      <c r="I107">
        <f t="shared" si="7"/>
        <v>0.67738975320035533</v>
      </c>
    </row>
    <row r="108" spans="3:9" x14ac:dyDescent="0.3">
      <c r="C108">
        <f t="shared" si="4"/>
        <v>-0.47551990231815466</v>
      </c>
      <c r="D108">
        <v>208.42328866087701</v>
      </c>
      <c r="F108">
        <v>208.89880856319516</v>
      </c>
      <c r="G108">
        <f t="shared" si="5"/>
        <v>0.22611917750066735</v>
      </c>
      <c r="H108">
        <f t="shared" si="6"/>
        <v>-1.5850737802653612</v>
      </c>
      <c r="I108">
        <f t="shared" si="7"/>
        <v>2.5124588888847224</v>
      </c>
    </row>
    <row r="109" spans="3:9" x14ac:dyDescent="0.3">
      <c r="C109">
        <f t="shared" si="4"/>
        <v>-4.784740169461088E-2</v>
      </c>
      <c r="D109">
        <v>209.77456072099099</v>
      </c>
      <c r="F109">
        <v>209.8224081226856</v>
      </c>
      <c r="G109">
        <f t="shared" si="5"/>
        <v>2.289373848925452E-3</v>
      </c>
      <c r="H109">
        <f t="shared" si="6"/>
        <v>-0.23380172015137646</v>
      </c>
      <c r="I109">
        <f t="shared" si="7"/>
        <v>5.4663244345742552E-2</v>
      </c>
    </row>
    <row r="110" spans="3:9" x14ac:dyDescent="0.3">
      <c r="C110">
        <f t="shared" si="4"/>
        <v>0.84948861476169668</v>
      </c>
      <c r="D110">
        <v>210.02740845927499</v>
      </c>
      <c r="F110">
        <v>209.1779198445133</v>
      </c>
      <c r="G110">
        <f t="shared" si="5"/>
        <v>0.72163090660974627</v>
      </c>
      <c r="H110">
        <f t="shared" si="6"/>
        <v>1.9046018132627296E-2</v>
      </c>
      <c r="I110">
        <f t="shared" si="7"/>
        <v>3.6275080670836776E-4</v>
      </c>
    </row>
    <row r="111" spans="3:9" x14ac:dyDescent="0.3">
      <c r="C111">
        <f t="shared" si="4"/>
        <v>-1.0806761335852855</v>
      </c>
      <c r="D111">
        <v>210.201875882812</v>
      </c>
      <c r="F111">
        <v>211.28255201639729</v>
      </c>
      <c r="G111">
        <f t="shared" si="5"/>
        <v>1.1678609057008418</v>
      </c>
      <c r="H111">
        <f t="shared" si="6"/>
        <v>0.19351344166963713</v>
      </c>
      <c r="I111">
        <f t="shared" si="7"/>
        <v>3.7447452106828052E-2</v>
      </c>
    </row>
    <row r="112" spans="3:9" x14ac:dyDescent="0.3">
      <c r="C112">
        <f t="shared" si="4"/>
        <v>-0.25488037190572754</v>
      </c>
      <c r="D112">
        <v>209.49745516089999</v>
      </c>
      <c r="F112">
        <v>209.75233553280572</v>
      </c>
      <c r="G112">
        <f t="shared" si="5"/>
        <v>6.4964003982801985E-2</v>
      </c>
      <c r="H112">
        <f t="shared" si="6"/>
        <v>-0.51090728024237819</v>
      </c>
      <c r="I112">
        <f t="shared" si="7"/>
        <v>0.26102624900466398</v>
      </c>
    </row>
    <row r="113" spans="3:9" x14ac:dyDescent="0.3">
      <c r="C113">
        <f t="shared" si="4"/>
        <v>0.11699672253249105</v>
      </c>
      <c r="D113">
        <v>210.965260291703</v>
      </c>
      <c r="F113">
        <v>210.84826356917051</v>
      </c>
      <c r="G113">
        <f t="shared" si="5"/>
        <v>1.3688233083344699E-2</v>
      </c>
      <c r="H113">
        <f t="shared" si="6"/>
        <v>0.9568978505606367</v>
      </c>
      <c r="I113">
        <f t="shared" si="7"/>
        <v>0.91565349640756655</v>
      </c>
    </row>
    <row r="114" spans="3:9" x14ac:dyDescent="0.3">
      <c r="C114">
        <f t="shared" si="4"/>
        <v>-0.74723705029367693</v>
      </c>
      <c r="D114">
        <v>209.27229380354001</v>
      </c>
      <c r="F114">
        <v>210.01953085383369</v>
      </c>
      <c r="G114">
        <f t="shared" si="5"/>
        <v>0.55836320933159511</v>
      </c>
      <c r="H114">
        <f t="shared" si="6"/>
        <v>-0.73606863760235797</v>
      </c>
      <c r="I114">
        <f t="shared" si="7"/>
        <v>0.54179703926179135</v>
      </c>
    </row>
    <row r="115" spans="3:9" x14ac:dyDescent="0.3">
      <c r="C115">
        <f t="shared" si="4"/>
        <v>-6.8368585647647251E-2</v>
      </c>
      <c r="D115">
        <v>210.11355573081201</v>
      </c>
      <c r="F115">
        <v>210.18192431645966</v>
      </c>
      <c r="G115">
        <f t="shared" si="5"/>
        <v>4.6742635034596773E-3</v>
      </c>
      <c r="H115">
        <f t="shared" si="6"/>
        <v>0.10519328966964281</v>
      </c>
      <c r="I115">
        <f t="shared" si="7"/>
        <v>1.1065628191521381E-2</v>
      </c>
    </row>
    <row r="116" spans="3:9" x14ac:dyDescent="0.3">
      <c r="C116">
        <f t="shared" si="4"/>
        <v>-0.39911717731033036</v>
      </c>
      <c r="D116">
        <v>209.41164251359601</v>
      </c>
      <c r="F116">
        <v>209.81075969090634</v>
      </c>
      <c r="G116">
        <f t="shared" si="5"/>
        <v>0.15929452122416568</v>
      </c>
      <c r="H116">
        <f t="shared" si="6"/>
        <v>-0.59671992754635994</v>
      </c>
      <c r="I116">
        <f t="shared" si="7"/>
        <v>0.35607467193093306</v>
      </c>
    </row>
    <row r="117" spans="3:9" x14ac:dyDescent="0.3">
      <c r="C117">
        <f t="shared" si="4"/>
        <v>-5.7650886108632449E-2</v>
      </c>
      <c r="D117">
        <v>209.330941053488</v>
      </c>
      <c r="F117">
        <v>209.38859193959664</v>
      </c>
      <c r="G117">
        <f t="shared" si="5"/>
        <v>3.3236246691105099E-3</v>
      </c>
      <c r="H117">
        <f t="shared" si="6"/>
        <v>-0.67742138765436266</v>
      </c>
      <c r="I117">
        <f t="shared" si="7"/>
        <v>0.45889973645156229</v>
      </c>
    </row>
    <row r="118" spans="3:9" x14ac:dyDescent="0.3">
      <c r="C118">
        <f t="shared" si="4"/>
        <v>-0.20667609237432316</v>
      </c>
      <c r="D118">
        <v>209.55030519802699</v>
      </c>
      <c r="F118">
        <v>209.75698129040131</v>
      </c>
      <c r="G118">
        <f t="shared" si="5"/>
        <v>4.2715007159119758E-2</v>
      </c>
      <c r="H118">
        <f t="shared" si="6"/>
        <v>-0.45805724311537688</v>
      </c>
      <c r="I118">
        <f t="shared" si="7"/>
        <v>0.20981643797045949</v>
      </c>
    </row>
    <row r="119" spans="3:9" x14ac:dyDescent="0.3">
      <c r="C119">
        <f t="shared" si="4"/>
        <v>-0.31226085450717278</v>
      </c>
      <c r="D119">
        <v>210.35616273354</v>
      </c>
      <c r="F119">
        <v>210.66842358804718</v>
      </c>
      <c r="G119">
        <f t="shared" si="5"/>
        <v>9.7506841257549728E-2</v>
      </c>
      <c r="H119">
        <f t="shared" si="6"/>
        <v>0.34780029239763621</v>
      </c>
      <c r="I119">
        <f t="shared" si="7"/>
        <v>0.12096504339188124</v>
      </c>
    </row>
    <row r="120" spans="3:9" x14ac:dyDescent="0.3">
      <c r="C120">
        <f t="shared" si="4"/>
        <v>0.91760285101469208</v>
      </c>
      <c r="D120">
        <v>210.56733184277201</v>
      </c>
      <c r="F120">
        <v>209.64972899175731</v>
      </c>
      <c r="G120">
        <f t="shared" si="5"/>
        <v>0.84199499219029117</v>
      </c>
      <c r="H120">
        <f t="shared" si="6"/>
        <v>0.55896940162963915</v>
      </c>
      <c r="I120">
        <f t="shared" si="7"/>
        <v>0.31244679195819686</v>
      </c>
    </row>
    <row r="121" spans="3:9" x14ac:dyDescent="0.3">
      <c r="C121">
        <f t="shared" si="4"/>
        <v>0.6035961223212496</v>
      </c>
      <c r="D121">
        <v>209.62747399277799</v>
      </c>
      <c r="F121">
        <v>209.02387787045674</v>
      </c>
      <c r="G121">
        <f t="shared" si="5"/>
        <v>0.36432827888124891</v>
      </c>
      <c r="H121">
        <f t="shared" si="6"/>
        <v>-0.38088844836437374</v>
      </c>
      <c r="I121">
        <f t="shared" si="7"/>
        <v>0.14507601009742022</v>
      </c>
    </row>
    <row r="122" spans="3:9" x14ac:dyDescent="0.3">
      <c r="C122">
        <f t="shared" si="4"/>
        <v>0.31335873209059173</v>
      </c>
      <c r="D122">
        <v>210.38952027412401</v>
      </c>
      <c r="F122">
        <v>210.07616154203342</v>
      </c>
      <c r="G122">
        <f t="shared" si="5"/>
        <v>9.8193694977423238E-2</v>
      </c>
      <c r="H122">
        <f t="shared" si="6"/>
        <v>0.38115783298164274</v>
      </c>
      <c r="I122">
        <f t="shared" si="7"/>
        <v>0.14528129364326187</v>
      </c>
    </row>
    <row r="123" spans="3:9" x14ac:dyDescent="0.3">
      <c r="C123">
        <f t="shared" si="4"/>
        <v>-0.32315979447568566</v>
      </c>
      <c r="D123">
        <v>209.12523564431001</v>
      </c>
      <c r="F123">
        <v>209.4483954387857</v>
      </c>
      <c r="G123">
        <f t="shared" si="5"/>
        <v>0.10443225276556739</v>
      </c>
      <c r="H123">
        <f t="shared" si="6"/>
        <v>-0.88312679683235729</v>
      </c>
      <c r="I123">
        <f t="shared" si="7"/>
        <v>0.77991293928337968</v>
      </c>
    </row>
    <row r="124" spans="3:9" x14ac:dyDescent="0.3">
      <c r="C124">
        <f t="shared" si="4"/>
        <v>-0.22018829173580912</v>
      </c>
      <c r="D124">
        <v>209.23462650698301</v>
      </c>
      <c r="F124">
        <v>209.45481479871881</v>
      </c>
      <c r="G124">
        <f t="shared" si="5"/>
        <v>4.8482883817533788E-2</v>
      </c>
      <c r="H124">
        <f t="shared" si="6"/>
        <v>-0.7737359341593617</v>
      </c>
      <c r="I124">
        <f t="shared" si="7"/>
        <v>0.5986672958094601</v>
      </c>
    </row>
    <row r="125" spans="3:9" x14ac:dyDescent="0.3">
      <c r="C125">
        <f t="shared" si="4"/>
        <v>-9.9364224635650089E-2</v>
      </c>
      <c r="D125">
        <v>209.95562675494301</v>
      </c>
      <c r="F125">
        <v>210.05499097957866</v>
      </c>
      <c r="G125">
        <f t="shared" si="5"/>
        <v>9.8732491374439318E-3</v>
      </c>
      <c r="H125">
        <f t="shared" si="6"/>
        <v>-5.2735686199355314E-2</v>
      </c>
      <c r="I125">
        <f t="shared" si="7"/>
        <v>2.7810525989168744E-3</v>
      </c>
    </row>
    <row r="126" spans="3:9" x14ac:dyDescent="0.3">
      <c r="C126">
        <f t="shared" si="4"/>
        <v>1.1733662156871958</v>
      </c>
      <c r="D126">
        <v>210.32924523635799</v>
      </c>
      <c r="F126">
        <v>209.1558790206708</v>
      </c>
      <c r="G126">
        <f t="shared" si="5"/>
        <v>1.3767882761160908</v>
      </c>
      <c r="H126">
        <f t="shared" si="6"/>
        <v>0.32088279521562413</v>
      </c>
      <c r="I126">
        <f t="shared" si="7"/>
        <v>0.10296576826539217</v>
      </c>
    </row>
    <row r="127" spans="3:9" x14ac:dyDescent="0.3">
      <c r="C127">
        <f t="shared" si="4"/>
        <v>1.1985019592287927E-2</v>
      </c>
      <c r="D127">
        <v>210.52431750151999</v>
      </c>
      <c r="F127">
        <v>210.5123324819277</v>
      </c>
      <c r="G127">
        <f t="shared" si="5"/>
        <v>1.4364069462752545E-4</v>
      </c>
      <c r="H127">
        <f t="shared" si="6"/>
        <v>0.51595506037762107</v>
      </c>
      <c r="I127">
        <f t="shared" si="7"/>
        <v>0.26620962432927459</v>
      </c>
    </row>
    <row r="128" spans="3:9" x14ac:dyDescent="0.3">
      <c r="C128">
        <f t="shared" si="4"/>
        <v>-0.3111231107691026</v>
      </c>
      <c r="D128">
        <v>209.39904091636501</v>
      </c>
      <c r="F128">
        <v>209.71016402713411</v>
      </c>
      <c r="G128">
        <f t="shared" si="5"/>
        <v>9.6797590054643279E-2</v>
      </c>
      <c r="H128">
        <f t="shared" si="6"/>
        <v>-0.60932152477735713</v>
      </c>
      <c r="I128">
        <f t="shared" si="7"/>
        <v>0.37127272055700344</v>
      </c>
    </row>
    <row r="129" spans="3:9" x14ac:dyDescent="0.3">
      <c r="C129">
        <f t="shared" si="4"/>
        <v>0.24602232947941616</v>
      </c>
      <c r="D129">
        <v>210.070682031736</v>
      </c>
      <c r="F129">
        <v>209.82465970225658</v>
      </c>
      <c r="G129">
        <f t="shared" si="5"/>
        <v>6.0526986602478398E-2</v>
      </c>
      <c r="H129">
        <f t="shared" si="6"/>
        <v>6.2319590593631347E-2</v>
      </c>
      <c r="I129">
        <f t="shared" si="7"/>
        <v>3.8837313717578247E-3</v>
      </c>
    </row>
    <row r="130" spans="3:9" x14ac:dyDescent="0.3">
      <c r="C130">
        <f t="shared" si="4"/>
        <v>-1.0423999208261137</v>
      </c>
      <c r="D130">
        <v>208.712669353922</v>
      </c>
      <c r="F130">
        <v>209.75506927474811</v>
      </c>
      <c r="G130">
        <f t="shared" si="5"/>
        <v>1.086597594938288</v>
      </c>
      <c r="H130">
        <f t="shared" si="6"/>
        <v>-1.2956930872203714</v>
      </c>
      <c r="I130">
        <f t="shared" si="7"/>
        <v>1.678820576270657</v>
      </c>
    </row>
    <row r="131" spans="3:9" x14ac:dyDescent="0.3">
      <c r="C131">
        <f t="shared" ref="C131:C194" si="8">D131-F131</f>
        <v>-0.46672769216093002</v>
      </c>
      <c r="D131">
        <v>210.57517947452999</v>
      </c>
      <c r="F131">
        <v>211.04190716669092</v>
      </c>
      <c r="G131">
        <f t="shared" ref="G131:G194" si="9">C131^2</f>
        <v>0.21783473862986785</v>
      </c>
      <c r="H131">
        <f t="shared" ref="H131:H194" si="10">D131-$E$2</f>
        <v>0.5668170333876219</v>
      </c>
      <c r="I131">
        <f t="shared" ref="I131:I194" si="11">H131^2</f>
        <v>0.32128154933834446</v>
      </c>
    </row>
    <row r="132" spans="3:9" x14ac:dyDescent="0.3">
      <c r="C132">
        <f t="shared" si="8"/>
        <v>-0.81694071782413857</v>
      </c>
      <c r="D132">
        <v>207.97994400492399</v>
      </c>
      <c r="F132">
        <v>208.79688472274813</v>
      </c>
      <c r="G132">
        <f t="shared" si="9"/>
        <v>0.66739213643901885</v>
      </c>
      <c r="H132">
        <f t="shared" si="10"/>
        <v>-2.0284184362183737</v>
      </c>
      <c r="I132">
        <f t="shared" si="11"/>
        <v>4.1144813523905928</v>
      </c>
    </row>
    <row r="133" spans="3:9" x14ac:dyDescent="0.3">
      <c r="C133">
        <f t="shared" si="8"/>
        <v>0.13044675213254209</v>
      </c>
      <c r="D133">
        <v>210.662790962732</v>
      </c>
      <c r="F133">
        <v>210.53234421059946</v>
      </c>
      <c r="G133">
        <f t="shared" si="9"/>
        <v>1.7016355141928875E-2</v>
      </c>
      <c r="H133">
        <f t="shared" si="10"/>
        <v>0.6544285215896366</v>
      </c>
      <c r="I133">
        <f t="shared" si="11"/>
        <v>0.42827668986999745</v>
      </c>
    </row>
    <row r="134" spans="3:9" x14ac:dyDescent="0.3">
      <c r="C134">
        <f t="shared" si="8"/>
        <v>-0.11546975261268244</v>
      </c>
      <c r="D134">
        <v>209.89223326290201</v>
      </c>
      <c r="F134">
        <v>210.00770301551469</v>
      </c>
      <c r="G134">
        <f t="shared" si="9"/>
        <v>1.3333263768434083E-2</v>
      </c>
      <c r="H134">
        <f t="shared" si="10"/>
        <v>-0.11612917824035662</v>
      </c>
      <c r="I134">
        <f t="shared" si="11"/>
        <v>1.3485986038780519E-2</v>
      </c>
    </row>
    <row r="135" spans="3:9" x14ac:dyDescent="0.3">
      <c r="C135">
        <f t="shared" si="8"/>
        <v>-0.16793025603186607</v>
      </c>
      <c r="D135">
        <v>210.24056232094699</v>
      </c>
      <c r="F135">
        <v>210.40849257697886</v>
      </c>
      <c r="G135">
        <f t="shared" si="9"/>
        <v>2.8200570890928089E-2</v>
      </c>
      <c r="H135">
        <f t="shared" si="10"/>
        <v>0.2321998798046252</v>
      </c>
      <c r="I135">
        <f t="shared" si="11"/>
        <v>5.3916784181282387E-2</v>
      </c>
    </row>
    <row r="136" spans="3:9" x14ac:dyDescent="0.3">
      <c r="C136">
        <f t="shared" si="8"/>
        <v>-0.85288554949917739</v>
      </c>
      <c r="D136">
        <v>210.093326056265</v>
      </c>
      <c r="F136">
        <v>210.94621160576418</v>
      </c>
      <c r="G136">
        <f t="shared" si="9"/>
        <v>0.72741376054451379</v>
      </c>
      <c r="H136">
        <f t="shared" si="10"/>
        <v>8.4963615122632064E-2</v>
      </c>
      <c r="I136">
        <f t="shared" si="11"/>
        <v>7.2188158947067522E-3</v>
      </c>
    </row>
    <row r="137" spans="3:9" x14ac:dyDescent="0.3">
      <c r="C137">
        <f t="shared" si="8"/>
        <v>-0.25280635699701293</v>
      </c>
      <c r="D137">
        <v>211.31135959692699</v>
      </c>
      <c r="F137">
        <v>211.564165953924</v>
      </c>
      <c r="G137">
        <f t="shared" si="9"/>
        <v>6.391105413810115E-2</v>
      </c>
      <c r="H137">
        <f t="shared" si="10"/>
        <v>1.3029971557846238</v>
      </c>
      <c r="I137">
        <f t="shared" si="11"/>
        <v>1.6978015879828192</v>
      </c>
    </row>
    <row r="138" spans="3:9" x14ac:dyDescent="0.3">
      <c r="C138">
        <f t="shared" si="8"/>
        <v>0.4950732680313763</v>
      </c>
      <c r="D138">
        <v>210.98396953383499</v>
      </c>
      <c r="F138">
        <v>210.48889626580362</v>
      </c>
      <c r="G138">
        <f t="shared" si="9"/>
        <v>0.24509754071926695</v>
      </c>
      <c r="H138">
        <f t="shared" si="10"/>
        <v>0.97560709269262702</v>
      </c>
      <c r="I138">
        <f t="shared" si="11"/>
        <v>0.95180919931216013</v>
      </c>
    </row>
    <row r="139" spans="3:9" x14ac:dyDescent="0.3">
      <c r="C139">
        <f t="shared" si="8"/>
        <v>-0.36675800440434614</v>
      </c>
      <c r="D139">
        <v>209.85329092078501</v>
      </c>
      <c r="F139">
        <v>210.22004892518936</v>
      </c>
      <c r="G139">
        <f t="shared" si="9"/>
        <v>0.13451143379465838</v>
      </c>
      <c r="H139">
        <f t="shared" si="10"/>
        <v>-0.15507152035735317</v>
      </c>
      <c r="I139">
        <f t="shared" si="11"/>
        <v>2.4047176425940998E-2</v>
      </c>
    </row>
    <row r="140" spans="3:9" x14ac:dyDescent="0.3">
      <c r="C140">
        <f t="shared" si="8"/>
        <v>-1.5323780393053994</v>
      </c>
      <c r="D140">
        <v>207.724194576717</v>
      </c>
      <c r="F140">
        <v>209.2565726160224</v>
      </c>
      <c r="G140">
        <f t="shared" si="9"/>
        <v>2.34818245534546</v>
      </c>
      <c r="H140">
        <f t="shared" si="10"/>
        <v>-2.2841678644253705</v>
      </c>
      <c r="I140">
        <f t="shared" si="11"/>
        <v>5.2174228328735577</v>
      </c>
    </row>
    <row r="141" spans="3:9" x14ac:dyDescent="0.3">
      <c r="C141">
        <f t="shared" si="8"/>
        <v>-0.14534992987907458</v>
      </c>
      <c r="D141">
        <v>211.50810273146101</v>
      </c>
      <c r="F141">
        <v>211.65345266134008</v>
      </c>
      <c r="G141">
        <f t="shared" si="9"/>
        <v>2.1126602115851899E-2</v>
      </c>
      <c r="H141">
        <f t="shared" si="10"/>
        <v>1.4997402903186412</v>
      </c>
      <c r="I141">
        <f t="shared" si="11"/>
        <v>2.2492209384050423</v>
      </c>
    </row>
    <row r="142" spans="3:9" x14ac:dyDescent="0.3">
      <c r="C142">
        <f t="shared" si="8"/>
        <v>-0.49781615134796198</v>
      </c>
      <c r="D142">
        <v>210.217845373194</v>
      </c>
      <c r="F142">
        <v>210.71566152454196</v>
      </c>
      <c r="G142">
        <f t="shared" si="9"/>
        <v>0.24782092054289698</v>
      </c>
      <c r="H142">
        <f t="shared" si="10"/>
        <v>0.20948293205162827</v>
      </c>
      <c r="I142">
        <f t="shared" si="11"/>
        <v>4.3883098820947104E-2</v>
      </c>
    </row>
    <row r="143" spans="3:9" x14ac:dyDescent="0.3">
      <c r="C143">
        <f t="shared" si="8"/>
        <v>-0.24945897376383641</v>
      </c>
      <c r="D143">
        <v>210.138919985097</v>
      </c>
      <c r="F143">
        <v>210.38837895886084</v>
      </c>
      <c r="G143">
        <f t="shared" si="9"/>
        <v>6.2229779591306426E-2</v>
      </c>
      <c r="H143">
        <f t="shared" si="10"/>
        <v>0.13055754395463737</v>
      </c>
      <c r="I143">
        <f t="shared" si="11"/>
        <v>1.7045272283467069E-2</v>
      </c>
    </row>
    <row r="144" spans="3:9" x14ac:dyDescent="0.3">
      <c r="C144">
        <f t="shared" si="8"/>
        <v>0.38207507515610928</v>
      </c>
      <c r="D144">
        <v>211.214283631489</v>
      </c>
      <c r="F144">
        <v>210.83220855633289</v>
      </c>
      <c r="G144">
        <f t="shared" si="9"/>
        <v>0.14598136305554654</v>
      </c>
      <c r="H144">
        <f t="shared" si="10"/>
        <v>1.2059211903466291</v>
      </c>
      <c r="I144">
        <f t="shared" si="11"/>
        <v>1.454245917327031</v>
      </c>
    </row>
    <row r="145" spans="3:9" x14ac:dyDescent="0.3">
      <c r="C145">
        <f t="shared" si="8"/>
        <v>-0.67258500234933649</v>
      </c>
      <c r="D145">
        <v>209.240182235486</v>
      </c>
      <c r="F145">
        <v>209.91276723783534</v>
      </c>
      <c r="G145">
        <f t="shared" si="9"/>
        <v>0.45237058538525698</v>
      </c>
      <c r="H145">
        <f t="shared" si="10"/>
        <v>-0.76818020565636402</v>
      </c>
      <c r="I145">
        <f t="shared" si="11"/>
        <v>0.59010082836225375</v>
      </c>
    </row>
    <row r="146" spans="3:9" x14ac:dyDescent="0.3">
      <c r="C146">
        <f t="shared" si="8"/>
        <v>0.66158785341858106</v>
      </c>
      <c r="D146">
        <v>209.60068403674299</v>
      </c>
      <c r="F146">
        <v>208.93909618332441</v>
      </c>
      <c r="G146">
        <f t="shared" si="9"/>
        <v>0.4376984877910059</v>
      </c>
      <c r="H146">
        <f t="shared" si="10"/>
        <v>-0.40767840439937686</v>
      </c>
      <c r="I146">
        <f t="shared" si="11"/>
        <v>0.16620168141362185</v>
      </c>
    </row>
    <row r="147" spans="3:9" x14ac:dyDescent="0.3">
      <c r="C147">
        <f t="shared" si="8"/>
        <v>0.22183974548124752</v>
      </c>
      <c r="D147">
        <v>210.58874451814501</v>
      </c>
      <c r="F147">
        <v>210.36690477266376</v>
      </c>
      <c r="G147">
        <f t="shared" si="9"/>
        <v>4.9212872675184677E-2</v>
      </c>
      <c r="H147">
        <f t="shared" si="10"/>
        <v>0.58038207700263911</v>
      </c>
      <c r="I147">
        <f t="shared" si="11"/>
        <v>0.33684335530589732</v>
      </c>
    </row>
    <row r="148" spans="3:9" x14ac:dyDescent="0.3">
      <c r="C148">
        <f t="shared" si="8"/>
        <v>0.24598960898748601</v>
      </c>
      <c r="D148">
        <v>210.06217747981501</v>
      </c>
      <c r="F148">
        <v>209.81618787082752</v>
      </c>
      <c r="G148">
        <f t="shared" si="9"/>
        <v>6.0510887729816255E-2</v>
      </c>
      <c r="H148">
        <f t="shared" si="10"/>
        <v>5.3815038672638593E-2</v>
      </c>
      <c r="I148">
        <f t="shared" si="11"/>
        <v>2.8960583873375873E-3</v>
      </c>
    </row>
    <row r="149" spans="3:9" x14ac:dyDescent="0.3">
      <c r="C149">
        <f t="shared" si="8"/>
        <v>-0.58721646415418149</v>
      </c>
      <c r="D149">
        <v>209.549578521771</v>
      </c>
      <c r="F149">
        <v>210.13679498592518</v>
      </c>
      <c r="G149">
        <f t="shared" si="9"/>
        <v>0.34482317577373911</v>
      </c>
      <c r="H149">
        <f t="shared" si="10"/>
        <v>-0.45878391937137053</v>
      </c>
      <c r="I149">
        <f t="shared" si="11"/>
        <v>0.21048268467375622</v>
      </c>
    </row>
    <row r="150" spans="3:9" x14ac:dyDescent="0.3">
      <c r="C150">
        <f t="shared" si="8"/>
        <v>0.98944845466095899</v>
      </c>
      <c r="D150">
        <v>211.04878713999199</v>
      </c>
      <c r="F150">
        <v>210.05933868533103</v>
      </c>
      <c r="G150">
        <f t="shared" si="9"/>
        <v>0.9790082444309598</v>
      </c>
      <c r="H150">
        <f t="shared" si="10"/>
        <v>1.0404246988496197</v>
      </c>
      <c r="I150">
        <f t="shared" si="11"/>
        <v>1.082483553976322</v>
      </c>
    </row>
    <row r="151" spans="3:9" x14ac:dyDescent="0.3">
      <c r="C151">
        <f t="shared" si="8"/>
        <v>-0.33275281412227287</v>
      </c>
      <c r="D151">
        <v>210.84346551730101</v>
      </c>
      <c r="F151">
        <v>211.17621833142329</v>
      </c>
      <c r="G151">
        <f t="shared" si="9"/>
        <v>0.11072443530629188</v>
      </c>
      <c r="H151">
        <f t="shared" si="10"/>
        <v>0.83510307615864576</v>
      </c>
      <c r="I151">
        <f t="shared" si="11"/>
        <v>0.69739714780963291</v>
      </c>
    </row>
    <row r="152" spans="3:9" x14ac:dyDescent="0.3">
      <c r="C152">
        <f t="shared" si="8"/>
        <v>-0.76182950018446149</v>
      </c>
      <c r="D152">
        <v>209.373549859414</v>
      </c>
      <c r="F152">
        <v>210.13537935959846</v>
      </c>
      <c r="G152">
        <f t="shared" si="9"/>
        <v>0.58038418735130637</v>
      </c>
      <c r="H152">
        <f t="shared" si="10"/>
        <v>-0.63481258172836874</v>
      </c>
      <c r="I152">
        <f t="shared" si="11"/>
        <v>0.40298701392063685</v>
      </c>
    </row>
    <row r="153" spans="3:9" x14ac:dyDescent="0.3">
      <c r="C153">
        <f t="shared" si="8"/>
        <v>0.36105681750029817</v>
      </c>
      <c r="D153">
        <v>209.01914058917299</v>
      </c>
      <c r="F153">
        <v>208.65808377167269</v>
      </c>
      <c r="G153">
        <f t="shared" si="9"/>
        <v>0.13036202546344361</v>
      </c>
      <c r="H153">
        <f t="shared" si="10"/>
        <v>-0.98922185196937562</v>
      </c>
      <c r="I153">
        <f t="shared" si="11"/>
        <v>0.97855987241372133</v>
      </c>
    </row>
    <row r="154" spans="3:9" x14ac:dyDescent="0.3">
      <c r="C154">
        <f t="shared" si="8"/>
        <v>0.60689633116561481</v>
      </c>
      <c r="D154">
        <v>211.03238640758499</v>
      </c>
      <c r="F154">
        <v>210.42549007641938</v>
      </c>
      <c r="G154">
        <f t="shared" si="9"/>
        <v>0.36832315678228361</v>
      </c>
      <c r="H154">
        <f t="shared" si="10"/>
        <v>1.0240239664426269</v>
      </c>
      <c r="I154">
        <f t="shared" si="11"/>
        <v>1.0486250838488904</v>
      </c>
    </row>
    <row r="155" spans="3:9" x14ac:dyDescent="0.3">
      <c r="C155">
        <f t="shared" si="8"/>
        <v>0.37488448527520291</v>
      </c>
      <c r="D155">
        <v>211.42850874457901</v>
      </c>
      <c r="F155">
        <v>211.0536242593038</v>
      </c>
      <c r="G155">
        <f t="shared" si="9"/>
        <v>0.14053837730005383</v>
      </c>
      <c r="H155">
        <f t="shared" si="10"/>
        <v>1.4201463034366384</v>
      </c>
      <c r="I155">
        <f t="shared" si="11"/>
        <v>2.0168155231647487</v>
      </c>
    </row>
    <row r="156" spans="3:9" x14ac:dyDescent="0.3">
      <c r="C156">
        <f t="shared" si="8"/>
        <v>0.61988022423037137</v>
      </c>
      <c r="D156">
        <v>211.91897320585099</v>
      </c>
      <c r="F156">
        <v>211.29909298162062</v>
      </c>
      <c r="G156">
        <f t="shared" si="9"/>
        <v>0.38425149239189549</v>
      </c>
      <c r="H156">
        <f t="shared" si="10"/>
        <v>1.9106107647086219</v>
      </c>
      <c r="I156">
        <f t="shared" si="11"/>
        <v>3.650433494220465</v>
      </c>
    </row>
    <row r="157" spans="3:9" x14ac:dyDescent="0.3">
      <c r="C157">
        <f t="shared" si="8"/>
        <v>-3.226767251584306E-2</v>
      </c>
      <c r="D157">
        <v>211.66732165635699</v>
      </c>
      <c r="F157">
        <v>211.69958932887283</v>
      </c>
      <c r="G157">
        <f t="shared" si="9"/>
        <v>1.0412026895896937E-3</v>
      </c>
      <c r="H157">
        <f t="shared" si="10"/>
        <v>1.6589592152146224</v>
      </c>
      <c r="I157">
        <f t="shared" si="11"/>
        <v>2.7521456777455158</v>
      </c>
    </row>
    <row r="158" spans="3:9" x14ac:dyDescent="0.3">
      <c r="C158">
        <f t="shared" si="8"/>
        <v>0.4394208032749134</v>
      </c>
      <c r="D158">
        <v>209.663245039749</v>
      </c>
      <c r="F158">
        <v>209.22382423647409</v>
      </c>
      <c r="G158">
        <f t="shared" si="9"/>
        <v>0.19309064235077014</v>
      </c>
      <c r="H158">
        <f t="shared" si="10"/>
        <v>-0.34511740139336666</v>
      </c>
      <c r="I158">
        <f t="shared" si="11"/>
        <v>0.11910602074451017</v>
      </c>
    </row>
    <row r="159" spans="3:9" x14ac:dyDescent="0.3">
      <c r="C159">
        <f t="shared" si="8"/>
        <v>0.25024752678535833</v>
      </c>
      <c r="D159">
        <v>209.15156403498401</v>
      </c>
      <c r="F159">
        <v>208.90131650819865</v>
      </c>
      <c r="G159">
        <f t="shared" si="9"/>
        <v>6.2623824662188632E-2</v>
      </c>
      <c r="H159">
        <f t="shared" si="10"/>
        <v>-0.85679840615836156</v>
      </c>
      <c r="I159">
        <f t="shared" si="11"/>
        <v>0.73410350879550867</v>
      </c>
    </row>
    <row r="160" spans="3:9" x14ac:dyDescent="0.3">
      <c r="C160">
        <f t="shared" si="8"/>
        <v>-1.0615885772834872</v>
      </c>
      <c r="D160">
        <v>209.509375791857</v>
      </c>
      <c r="F160">
        <v>210.57096436914048</v>
      </c>
      <c r="G160">
        <f t="shared" si="9"/>
        <v>1.1269703074187785</v>
      </c>
      <c r="H160">
        <f t="shared" si="10"/>
        <v>-0.49898664928537073</v>
      </c>
      <c r="I160">
        <f t="shared" si="11"/>
        <v>0.24898767616504158</v>
      </c>
    </row>
    <row r="161" spans="3:9" x14ac:dyDescent="0.3">
      <c r="C161">
        <f t="shared" si="8"/>
        <v>0.47062166875838329</v>
      </c>
      <c r="D161">
        <v>210.000988495135</v>
      </c>
      <c r="F161">
        <v>209.53036682637662</v>
      </c>
      <c r="G161">
        <f t="shared" si="9"/>
        <v>0.22148475510492543</v>
      </c>
      <c r="H161">
        <f t="shared" si="10"/>
        <v>-7.3739460073625196E-3</v>
      </c>
      <c r="I161">
        <f t="shared" si="11"/>
        <v>5.4375079719497646E-5</v>
      </c>
    </row>
    <row r="162" spans="3:9" x14ac:dyDescent="0.3">
      <c r="C162">
        <f t="shared" si="8"/>
        <v>-0.15452204347809584</v>
      </c>
      <c r="D162">
        <v>209.40002321864199</v>
      </c>
      <c r="F162">
        <v>209.55454526212009</v>
      </c>
      <c r="G162">
        <f t="shared" si="9"/>
        <v>2.387706192064654E-2</v>
      </c>
      <c r="H162">
        <f t="shared" si="10"/>
        <v>-0.60833922250037631</v>
      </c>
      <c r="I162">
        <f t="shared" si="11"/>
        <v>0.37007660963236233</v>
      </c>
    </row>
    <row r="163" spans="3:9" x14ac:dyDescent="0.3">
      <c r="C163">
        <f t="shared" si="8"/>
        <v>0.11340079079906218</v>
      </c>
      <c r="D163">
        <v>210.502969293951</v>
      </c>
      <c r="F163">
        <v>210.38956850315193</v>
      </c>
      <c r="G163">
        <f t="shared" si="9"/>
        <v>1.2859739353852666E-2</v>
      </c>
      <c r="H163">
        <f t="shared" si="10"/>
        <v>0.49460685280863004</v>
      </c>
      <c r="I163">
        <f t="shared" si="11"/>
        <v>0.24463593884525781</v>
      </c>
    </row>
    <row r="164" spans="3:9" x14ac:dyDescent="0.3">
      <c r="C164">
        <f t="shared" si="8"/>
        <v>2.5293552735718094E-2</v>
      </c>
      <c r="D164">
        <v>211.09923104261901</v>
      </c>
      <c r="F164">
        <v>211.07393748988329</v>
      </c>
      <c r="G164">
        <f t="shared" si="9"/>
        <v>6.3976380999455234E-4</v>
      </c>
      <c r="H164">
        <f t="shared" si="10"/>
        <v>1.0908686014766431</v>
      </c>
      <c r="I164">
        <f t="shared" si="11"/>
        <v>1.1899943056876072</v>
      </c>
    </row>
    <row r="165" spans="3:9" x14ac:dyDescent="0.3">
      <c r="C165">
        <f t="shared" si="8"/>
        <v>0.15166592339855356</v>
      </c>
      <c r="D165">
        <v>210.559300144601</v>
      </c>
      <c r="F165">
        <v>210.40763422120244</v>
      </c>
      <c r="G165">
        <f t="shared" si="9"/>
        <v>2.3002552320335917E-2</v>
      </c>
      <c r="H165">
        <f t="shared" si="10"/>
        <v>0.55093770345862936</v>
      </c>
      <c r="I165">
        <f t="shared" si="11"/>
        <v>0.30353235309226861</v>
      </c>
    </row>
    <row r="166" spans="3:9" x14ac:dyDescent="0.3">
      <c r="C166">
        <f t="shared" si="8"/>
        <v>-0.36737084412879994</v>
      </c>
      <c r="D166">
        <v>211.40337206685501</v>
      </c>
      <c r="F166">
        <v>211.77074291098381</v>
      </c>
      <c r="G166">
        <f t="shared" si="9"/>
        <v>0.13496133711590702</v>
      </c>
      <c r="H166">
        <f t="shared" si="10"/>
        <v>1.3950096257126461</v>
      </c>
      <c r="I166">
        <f t="shared" si="11"/>
        <v>1.946051855830937</v>
      </c>
    </row>
    <row r="167" spans="3:9" x14ac:dyDescent="0.3">
      <c r="C167">
        <f t="shared" si="8"/>
        <v>4.5114935499839248E-3</v>
      </c>
      <c r="D167">
        <v>209.61821090285301</v>
      </c>
      <c r="F167">
        <v>209.61369940930302</v>
      </c>
      <c r="G167">
        <f t="shared" si="9"/>
        <v>2.0353574051546556E-5</v>
      </c>
      <c r="H167">
        <f t="shared" si="10"/>
        <v>-0.39015153828935922</v>
      </c>
      <c r="I167">
        <f t="shared" si="11"/>
        <v>0.15221822282955333</v>
      </c>
    </row>
    <row r="168" spans="3:9" x14ac:dyDescent="0.3">
      <c r="C168">
        <f t="shared" si="8"/>
        <v>0.25440040715750456</v>
      </c>
      <c r="D168">
        <v>210.45859766252599</v>
      </c>
      <c r="F168">
        <v>210.20419725536848</v>
      </c>
      <c r="G168">
        <f t="shared" si="9"/>
        <v>6.4719567161904093E-2</v>
      </c>
      <c r="H168">
        <f t="shared" si="10"/>
        <v>0.45023522138362182</v>
      </c>
      <c r="I168">
        <f t="shared" si="11"/>
        <v>0.20271175457435894</v>
      </c>
    </row>
    <row r="169" spans="3:9" x14ac:dyDescent="0.3">
      <c r="C169">
        <f t="shared" si="8"/>
        <v>0.67752175947288151</v>
      </c>
      <c r="D169">
        <v>211.670690161236</v>
      </c>
      <c r="F169">
        <v>210.99316840176311</v>
      </c>
      <c r="G169">
        <f t="shared" si="9"/>
        <v>0.45903573455922914</v>
      </c>
      <c r="H169">
        <f t="shared" si="10"/>
        <v>1.6623277200936286</v>
      </c>
      <c r="I169">
        <f t="shared" si="11"/>
        <v>2.7633334489916814</v>
      </c>
    </row>
    <row r="170" spans="3:9" x14ac:dyDescent="0.3">
      <c r="C170">
        <f t="shared" si="8"/>
        <v>0.83799350451897681</v>
      </c>
      <c r="D170">
        <v>211.071179415659</v>
      </c>
      <c r="F170">
        <v>210.23318591114003</v>
      </c>
      <c r="G170">
        <f t="shared" si="9"/>
        <v>0.70223311361599638</v>
      </c>
      <c r="H170">
        <f t="shared" si="10"/>
        <v>1.062816974516636</v>
      </c>
      <c r="I170">
        <f t="shared" si="11"/>
        <v>1.1295799213206958</v>
      </c>
    </row>
    <row r="171" spans="3:9" x14ac:dyDescent="0.3">
      <c r="C171">
        <f t="shared" si="8"/>
        <v>-0.77277360500144709</v>
      </c>
      <c r="D171">
        <v>209.538734381296</v>
      </c>
      <c r="F171">
        <v>210.31150798629744</v>
      </c>
      <c r="G171">
        <f t="shared" si="9"/>
        <v>0.59717904458693261</v>
      </c>
      <c r="H171">
        <f t="shared" si="10"/>
        <v>-0.46962805984637157</v>
      </c>
      <c r="I171">
        <f t="shared" si="11"/>
        <v>0.22055051459506717</v>
      </c>
    </row>
    <row r="172" spans="3:9" x14ac:dyDescent="0.3">
      <c r="C172">
        <f t="shared" si="8"/>
        <v>0.29906132709550093</v>
      </c>
      <c r="D172">
        <v>210.15055532913399</v>
      </c>
      <c r="F172">
        <v>209.85149400203849</v>
      </c>
      <c r="G172">
        <f t="shared" si="9"/>
        <v>8.9437677364122198E-2</v>
      </c>
      <c r="H172">
        <f t="shared" si="10"/>
        <v>0.14219288799162655</v>
      </c>
      <c r="I172">
        <f t="shared" si="11"/>
        <v>2.0218817395399255E-2</v>
      </c>
    </row>
    <row r="173" spans="3:9" x14ac:dyDescent="0.3">
      <c r="C173">
        <f t="shared" si="8"/>
        <v>-3.2238663439301263E-2</v>
      </c>
      <c r="D173">
        <v>209.878787865052</v>
      </c>
      <c r="F173">
        <v>209.91102652849131</v>
      </c>
      <c r="G173">
        <f t="shared" si="9"/>
        <v>1.03933142035254E-3</v>
      </c>
      <c r="H173">
        <f t="shared" si="10"/>
        <v>-0.12957457609036283</v>
      </c>
      <c r="I173">
        <f t="shared" si="11"/>
        <v>1.6789570768997227E-2</v>
      </c>
    </row>
    <row r="174" spans="3:9" x14ac:dyDescent="0.3">
      <c r="C174">
        <f t="shared" si="8"/>
        <v>-0.6713624740960995</v>
      </c>
      <c r="D174">
        <v>209.304197082071</v>
      </c>
      <c r="F174">
        <v>209.9755595561671</v>
      </c>
      <c r="G174">
        <f t="shared" si="9"/>
        <v>0.45072757162443589</v>
      </c>
      <c r="H174">
        <f t="shared" si="10"/>
        <v>-0.7041653590713679</v>
      </c>
      <c r="I174">
        <f t="shared" si="11"/>
        <v>0.49584885291610847</v>
      </c>
    </row>
    <row r="175" spans="3:9" x14ac:dyDescent="0.3">
      <c r="C175">
        <f t="shared" si="8"/>
        <v>0.29904235975200777</v>
      </c>
      <c r="D175">
        <v>210.06847085987701</v>
      </c>
      <c r="F175">
        <v>209.769428500125</v>
      </c>
      <c r="G175">
        <f t="shared" si="9"/>
        <v>8.9426332926049235E-2</v>
      </c>
      <c r="H175">
        <f t="shared" si="10"/>
        <v>6.010841873464301E-2</v>
      </c>
      <c r="I175">
        <f t="shared" si="11"/>
        <v>3.6130220027791827E-3</v>
      </c>
    </row>
    <row r="176" spans="3:9" x14ac:dyDescent="0.3">
      <c r="C176">
        <f t="shared" si="8"/>
        <v>0.19111772750579803</v>
      </c>
      <c r="D176">
        <v>211.555784494682</v>
      </c>
      <c r="F176">
        <v>211.3646667671762</v>
      </c>
      <c r="G176">
        <f t="shared" si="9"/>
        <v>3.6525985766980469E-2</v>
      </c>
      <c r="H176">
        <f t="shared" si="10"/>
        <v>1.5474220535396341</v>
      </c>
      <c r="I176">
        <f t="shared" si="11"/>
        <v>2.3945150117808183</v>
      </c>
    </row>
    <row r="177" spans="3:9" x14ac:dyDescent="0.3">
      <c r="C177">
        <f t="shared" si="8"/>
        <v>-0.85548662532792719</v>
      </c>
      <c r="D177">
        <v>207.09343559150599</v>
      </c>
      <c r="F177">
        <v>207.94892221683392</v>
      </c>
      <c r="G177">
        <f t="shared" si="9"/>
        <v>0.73185736611496521</v>
      </c>
      <c r="H177">
        <f t="shared" si="10"/>
        <v>-2.9149268496363732</v>
      </c>
      <c r="I177">
        <f t="shared" si="11"/>
        <v>8.4967985387310314</v>
      </c>
    </row>
    <row r="178" spans="3:9" x14ac:dyDescent="0.3">
      <c r="C178">
        <f t="shared" si="8"/>
        <v>-0.59794743948120299</v>
      </c>
      <c r="D178">
        <v>210.42210205604201</v>
      </c>
      <c r="F178">
        <v>211.02004949552321</v>
      </c>
      <c r="G178">
        <f t="shared" si="9"/>
        <v>0.35754114038212692</v>
      </c>
      <c r="H178">
        <f t="shared" si="10"/>
        <v>0.41373961489964017</v>
      </c>
      <c r="I178">
        <f t="shared" si="11"/>
        <v>0.17118046893730254</v>
      </c>
    </row>
    <row r="179" spans="3:9" x14ac:dyDescent="0.3">
      <c r="C179">
        <f t="shared" si="8"/>
        <v>0.27505296828729797</v>
      </c>
      <c r="D179">
        <v>210.112180298391</v>
      </c>
      <c r="F179">
        <v>209.8371273301037</v>
      </c>
      <c r="G179">
        <f t="shared" si="9"/>
        <v>7.5654135363653341E-2</v>
      </c>
      <c r="H179">
        <f t="shared" si="10"/>
        <v>0.1038178572486288</v>
      </c>
      <c r="I179">
        <f t="shared" si="11"/>
        <v>1.0778147483696666E-2</v>
      </c>
    </row>
    <row r="180" spans="3:9" x14ac:dyDescent="0.3">
      <c r="C180">
        <f t="shared" si="8"/>
        <v>-0.5055948620971833</v>
      </c>
      <c r="D180">
        <v>210.64176605206401</v>
      </c>
      <c r="F180">
        <v>211.1473609141612</v>
      </c>
      <c r="G180">
        <f t="shared" si="9"/>
        <v>0.25562616457906978</v>
      </c>
      <c r="H180">
        <f t="shared" si="10"/>
        <v>0.63340361092164699</v>
      </c>
      <c r="I180">
        <f t="shared" si="11"/>
        <v>0.40120013432858115</v>
      </c>
    </row>
    <row r="181" spans="3:9" x14ac:dyDescent="0.3">
      <c r="C181">
        <f t="shared" si="8"/>
        <v>0.93318780067630769</v>
      </c>
      <c r="D181">
        <v>210.840018740614</v>
      </c>
      <c r="F181">
        <v>209.90683093993769</v>
      </c>
      <c r="G181">
        <f t="shared" si="9"/>
        <v>0.87083947133108419</v>
      </c>
      <c r="H181">
        <f t="shared" si="10"/>
        <v>0.83165629947163211</v>
      </c>
      <c r="I181">
        <f t="shared" si="11"/>
        <v>0.69165220045084908</v>
      </c>
    </row>
    <row r="182" spans="3:9" x14ac:dyDescent="0.3">
      <c r="C182">
        <f t="shared" si="8"/>
        <v>0.3074073071632597</v>
      </c>
      <c r="D182">
        <v>210.21362637199499</v>
      </c>
      <c r="F182">
        <v>209.90621906483173</v>
      </c>
      <c r="G182">
        <f t="shared" si="9"/>
        <v>9.4499252497366695E-2</v>
      </c>
      <c r="H182">
        <f t="shared" si="10"/>
        <v>0.20526393085262384</v>
      </c>
      <c r="I182">
        <f t="shared" si="11"/>
        <v>4.2133281309070743E-2</v>
      </c>
    </row>
    <row r="183" spans="3:9" x14ac:dyDescent="0.3">
      <c r="C183">
        <f t="shared" si="8"/>
        <v>-0.7930556480564519</v>
      </c>
      <c r="D183">
        <v>209.67576434232501</v>
      </c>
      <c r="F183">
        <v>210.46881999038146</v>
      </c>
      <c r="G183">
        <f t="shared" si="9"/>
        <v>0.62893726091423885</v>
      </c>
      <c r="H183">
        <f t="shared" si="10"/>
        <v>-0.33259809881735691</v>
      </c>
      <c r="I183">
        <f t="shared" si="11"/>
        <v>0.11062149533692031</v>
      </c>
    </row>
    <row r="184" spans="3:9" x14ac:dyDescent="0.3">
      <c r="C184">
        <f t="shared" si="8"/>
        <v>0.9673606773456811</v>
      </c>
      <c r="D184">
        <v>211.56853075491901</v>
      </c>
      <c r="F184">
        <v>210.60117007757333</v>
      </c>
      <c r="G184">
        <f t="shared" si="9"/>
        <v>0.9357866800746949</v>
      </c>
      <c r="H184">
        <f t="shared" si="10"/>
        <v>1.5601683137766429</v>
      </c>
      <c r="I184">
        <f t="shared" si="11"/>
        <v>2.4341251673126534</v>
      </c>
    </row>
    <row r="185" spans="3:9" x14ac:dyDescent="0.3">
      <c r="C185">
        <f t="shared" si="8"/>
        <v>0.51408437511355487</v>
      </c>
      <c r="D185">
        <v>209.741893286882</v>
      </c>
      <c r="F185">
        <v>209.22780891176845</v>
      </c>
      <c r="G185">
        <f t="shared" si="9"/>
        <v>0.26428274473589419</v>
      </c>
      <c r="H185">
        <f t="shared" si="10"/>
        <v>-0.26646915426036344</v>
      </c>
      <c r="I185">
        <f t="shared" si="11"/>
        <v>7.1005810172233369E-2</v>
      </c>
    </row>
    <row r="186" spans="3:9" x14ac:dyDescent="0.3">
      <c r="C186">
        <f t="shared" si="8"/>
        <v>-0.16027541880566787</v>
      </c>
      <c r="D186">
        <v>209.470771350451</v>
      </c>
      <c r="F186">
        <v>209.63104676925667</v>
      </c>
      <c r="G186">
        <f t="shared" si="9"/>
        <v>2.5688209873332233E-2</v>
      </c>
      <c r="H186">
        <f t="shared" si="10"/>
        <v>-0.53759109069136457</v>
      </c>
      <c r="I186">
        <f t="shared" si="11"/>
        <v>0.28900418079073098</v>
      </c>
    </row>
    <row r="187" spans="3:9" x14ac:dyDescent="0.3">
      <c r="C187">
        <f t="shared" si="8"/>
        <v>-0.21722069509365838</v>
      </c>
      <c r="D187">
        <v>210.530548774773</v>
      </c>
      <c r="F187">
        <v>210.74776946986665</v>
      </c>
      <c r="G187">
        <f t="shared" si="9"/>
        <v>4.7184830376972103E-2</v>
      </c>
      <c r="H187">
        <f t="shared" si="10"/>
        <v>0.5221863336306285</v>
      </c>
      <c r="I187">
        <f t="shared" si="11"/>
        <v>0.27267856703059806</v>
      </c>
    </row>
    <row r="188" spans="3:9" x14ac:dyDescent="0.3">
      <c r="C188">
        <f t="shared" si="8"/>
        <v>-0.32005492232661936</v>
      </c>
      <c r="D188">
        <v>210.872737464956</v>
      </c>
      <c r="F188">
        <v>211.19279238728262</v>
      </c>
      <c r="G188">
        <f t="shared" si="9"/>
        <v>0.10243515330549835</v>
      </c>
      <c r="H188">
        <f t="shared" si="10"/>
        <v>0.86437502381363629</v>
      </c>
      <c r="I188">
        <f t="shared" si="11"/>
        <v>0.74714418179282427</v>
      </c>
    </row>
    <row r="189" spans="3:9" x14ac:dyDescent="0.3">
      <c r="C189">
        <f t="shared" si="8"/>
        <v>4.8601324538992685E-3</v>
      </c>
      <c r="D189">
        <v>209.686587834345</v>
      </c>
      <c r="F189">
        <v>209.68172770189111</v>
      </c>
      <c r="G189">
        <f t="shared" si="9"/>
        <v>2.3620887469444925E-5</v>
      </c>
      <c r="H189">
        <f t="shared" si="10"/>
        <v>-0.32177460679736214</v>
      </c>
      <c r="I189">
        <f t="shared" si="11"/>
        <v>0.10353889757959701</v>
      </c>
    </row>
    <row r="190" spans="3:9" x14ac:dyDescent="0.3">
      <c r="C190">
        <f t="shared" si="8"/>
        <v>0.16879863097247494</v>
      </c>
      <c r="D190">
        <v>209.97985996296001</v>
      </c>
      <c r="F190">
        <v>209.81106133198753</v>
      </c>
      <c r="G190">
        <f t="shared" si="9"/>
        <v>2.8492977818181775E-2</v>
      </c>
      <c r="H190">
        <f t="shared" si="10"/>
        <v>-2.8502478182360846E-2</v>
      </c>
      <c r="I190">
        <f t="shared" si="11"/>
        <v>8.1239126253595606E-4</v>
      </c>
    </row>
    <row r="191" spans="3:9" x14ac:dyDescent="0.3">
      <c r="C191">
        <f t="shared" si="8"/>
        <v>0.65465288739696348</v>
      </c>
      <c r="D191">
        <v>209.68474399164299</v>
      </c>
      <c r="F191">
        <v>209.03009110424603</v>
      </c>
      <c r="G191">
        <f t="shared" si="9"/>
        <v>0.42857040297718135</v>
      </c>
      <c r="H191">
        <f t="shared" si="10"/>
        <v>-0.3236184494993779</v>
      </c>
      <c r="I191">
        <f t="shared" si="11"/>
        <v>0.10472890085638141</v>
      </c>
    </row>
    <row r="192" spans="3:9" x14ac:dyDescent="0.3">
      <c r="C192">
        <f t="shared" si="8"/>
        <v>-0.19254779473953931</v>
      </c>
      <c r="D192">
        <v>210.681869028969</v>
      </c>
      <c r="F192">
        <v>210.87441682370854</v>
      </c>
      <c r="G192">
        <f t="shared" si="9"/>
        <v>3.7074653259059766E-2</v>
      </c>
      <c r="H192">
        <f t="shared" si="10"/>
        <v>0.67350658782663686</v>
      </c>
      <c r="I192">
        <f t="shared" si="11"/>
        <v>0.45361112384587932</v>
      </c>
    </row>
    <row r="193" spans="3:9" x14ac:dyDescent="0.3">
      <c r="C193">
        <f t="shared" si="8"/>
        <v>0.52307163921301481</v>
      </c>
      <c r="D193">
        <v>211.19258439203301</v>
      </c>
      <c r="F193">
        <v>210.66951275282</v>
      </c>
      <c r="G193">
        <f t="shared" si="9"/>
        <v>0.27360393974899033</v>
      </c>
      <c r="H193">
        <f t="shared" si="10"/>
        <v>1.1842219508906453</v>
      </c>
      <c r="I193">
        <f t="shared" si="11"/>
        <v>1.4023816289712459</v>
      </c>
    </row>
    <row r="194" spans="3:9" x14ac:dyDescent="0.3">
      <c r="C194">
        <f t="shared" si="8"/>
        <v>0.77509132780897971</v>
      </c>
      <c r="D194">
        <v>210.07511619981199</v>
      </c>
      <c r="F194">
        <v>209.30002487200301</v>
      </c>
      <c r="G194">
        <f t="shared" si="9"/>
        <v>0.60076656644468729</v>
      </c>
      <c r="H194">
        <f t="shared" si="10"/>
        <v>6.6753758669619856E-2</v>
      </c>
      <c r="I194">
        <f t="shared" si="11"/>
        <v>4.4560642965218479E-3</v>
      </c>
    </row>
    <row r="195" spans="3:9" x14ac:dyDescent="0.3">
      <c r="C195">
        <f t="shared" ref="C195:C258" si="12">D195-F195</f>
        <v>-0.84140855930618841</v>
      </c>
      <c r="D195">
        <v>210.77239055670699</v>
      </c>
      <c r="F195">
        <v>211.61379911601318</v>
      </c>
      <c r="G195">
        <f t="shared" ref="G195:G258" si="13">C195^2</f>
        <v>0.70796836367371563</v>
      </c>
      <c r="H195">
        <f t="shared" ref="H195:H258" si="14">D195-$E$2</f>
        <v>0.7640281155646278</v>
      </c>
      <c r="I195">
        <f t="shared" ref="I195:I258" si="15">H195^2</f>
        <v>0.58373896137323622</v>
      </c>
    </row>
    <row r="196" spans="3:9" x14ac:dyDescent="0.3">
      <c r="C196">
        <f t="shared" si="12"/>
        <v>-0.41002739861787063</v>
      </c>
      <c r="D196">
        <v>209.79437295946801</v>
      </c>
      <c r="F196">
        <v>210.20440035808588</v>
      </c>
      <c r="G196">
        <f t="shared" si="13"/>
        <v>0.16812246761733818</v>
      </c>
      <c r="H196">
        <f t="shared" si="14"/>
        <v>-0.2139894816743606</v>
      </c>
      <c r="I196">
        <f t="shared" si="15"/>
        <v>4.5791498267261511E-2</v>
      </c>
    </row>
    <row r="197" spans="3:9" x14ac:dyDescent="0.3">
      <c r="C197">
        <f t="shared" si="12"/>
        <v>0.15222233483694936</v>
      </c>
      <c r="D197">
        <v>209.74855965484801</v>
      </c>
      <c r="F197">
        <v>209.59633732001106</v>
      </c>
      <c r="G197">
        <f t="shared" si="13"/>
        <v>2.3171639223212324E-2</v>
      </c>
      <c r="H197">
        <f t="shared" si="14"/>
        <v>-0.25980278629435816</v>
      </c>
      <c r="I197">
        <f t="shared" si="15"/>
        <v>6.7497487766311939E-2</v>
      </c>
    </row>
    <row r="198" spans="3:9" x14ac:dyDescent="0.3">
      <c r="C198">
        <f t="shared" si="12"/>
        <v>5.9591321469582681E-2</v>
      </c>
      <c r="D198">
        <v>209.876220836199</v>
      </c>
      <c r="F198">
        <v>209.81662951472941</v>
      </c>
      <c r="G198">
        <f t="shared" si="13"/>
        <v>3.5511255944911456E-3</v>
      </c>
      <c r="H198">
        <f t="shared" si="14"/>
        <v>-0.13214160494337079</v>
      </c>
      <c r="I198">
        <f t="shared" si="15"/>
        <v>1.7461403757009875E-2</v>
      </c>
    </row>
    <row r="199" spans="3:9" x14ac:dyDescent="0.3">
      <c r="C199">
        <f t="shared" si="12"/>
        <v>0.31073539137219086</v>
      </c>
      <c r="D199">
        <v>210.50189973888101</v>
      </c>
      <c r="F199">
        <v>210.19116434750882</v>
      </c>
      <c r="G199">
        <f t="shared" si="13"/>
        <v>9.6556483451228622E-2</v>
      </c>
      <c r="H199">
        <f t="shared" si="14"/>
        <v>0.49353729773864075</v>
      </c>
      <c r="I199">
        <f t="shared" si="15"/>
        <v>0.24357906425915973</v>
      </c>
    </row>
    <row r="200" spans="3:9" x14ac:dyDescent="0.3">
      <c r="C200">
        <f t="shared" si="12"/>
        <v>-0.72588307694337573</v>
      </c>
      <c r="D200">
        <v>208.02211292050501</v>
      </c>
      <c r="F200">
        <v>208.74799599744838</v>
      </c>
      <c r="G200">
        <f t="shared" si="13"/>
        <v>0.52690624139278275</v>
      </c>
      <c r="H200">
        <f t="shared" si="14"/>
        <v>-1.986249520637358</v>
      </c>
      <c r="I200">
        <f t="shared" si="15"/>
        <v>3.9451871582321347</v>
      </c>
    </row>
    <row r="201" spans="3:9" x14ac:dyDescent="0.3">
      <c r="C201">
        <f t="shared" si="12"/>
        <v>-1.6496458146638986</v>
      </c>
      <c r="D201">
        <v>208.08075975999799</v>
      </c>
      <c r="F201">
        <v>209.73040557466189</v>
      </c>
      <c r="G201">
        <f t="shared" si="13"/>
        <v>2.7213313138381174</v>
      </c>
      <c r="H201">
        <f t="shared" si="14"/>
        <v>-1.9276026811443785</v>
      </c>
      <c r="I201">
        <f t="shared" si="15"/>
        <v>3.7156520963549964</v>
      </c>
    </row>
    <row r="202" spans="3:9" x14ac:dyDescent="0.3">
      <c r="C202">
        <f t="shared" si="12"/>
        <v>0.29064387049848506</v>
      </c>
      <c r="D202">
        <v>210.121451434101</v>
      </c>
      <c r="F202">
        <v>209.83080756360252</v>
      </c>
      <c r="G202">
        <f t="shared" si="13"/>
        <v>8.4473859458340156E-2</v>
      </c>
      <c r="H202">
        <f t="shared" si="14"/>
        <v>0.11308899295863739</v>
      </c>
      <c r="I202">
        <f t="shared" si="15"/>
        <v>1.2789120328398738E-2</v>
      </c>
    </row>
    <row r="203" spans="3:9" x14ac:dyDescent="0.3">
      <c r="C203">
        <f t="shared" si="12"/>
        <v>-0.25649346465786493</v>
      </c>
      <c r="D203">
        <v>209.900923198442</v>
      </c>
      <c r="F203">
        <v>210.15741666309987</v>
      </c>
      <c r="G203">
        <f t="shared" si="13"/>
        <v>6.5788897412195402E-2</v>
      </c>
      <c r="H203">
        <f t="shared" si="14"/>
        <v>-0.10743924270036587</v>
      </c>
      <c r="I203">
        <f t="shared" si="15"/>
        <v>1.154319087202812E-2</v>
      </c>
    </row>
    <row r="204" spans="3:9" x14ac:dyDescent="0.3">
      <c r="C204">
        <f t="shared" si="12"/>
        <v>-0.35606893659314665</v>
      </c>
      <c r="D204">
        <v>209.728427221934</v>
      </c>
      <c r="F204">
        <v>210.08449615852714</v>
      </c>
      <c r="G204">
        <f t="shared" si="13"/>
        <v>0.12678508760657428</v>
      </c>
      <c r="H204">
        <f t="shared" si="14"/>
        <v>-0.27993521920836884</v>
      </c>
      <c r="I204">
        <f t="shared" si="15"/>
        <v>7.8363726953237511E-2</v>
      </c>
    </row>
    <row r="205" spans="3:9" x14ac:dyDescent="0.3">
      <c r="C205">
        <f t="shared" si="12"/>
        <v>-0.3258948827462973</v>
      </c>
      <c r="D205">
        <v>211.274891125062</v>
      </c>
      <c r="F205">
        <v>211.6007860078083</v>
      </c>
      <c r="G205">
        <f t="shared" si="13"/>
        <v>0.10620747460022287</v>
      </c>
      <c r="H205">
        <f t="shared" si="14"/>
        <v>1.2665286839196312</v>
      </c>
      <c r="I205">
        <f t="shared" si="15"/>
        <v>1.6040949071911932</v>
      </c>
    </row>
    <row r="206" spans="3:9" x14ac:dyDescent="0.3">
      <c r="C206">
        <f t="shared" si="12"/>
        <v>0.20502936083531154</v>
      </c>
      <c r="D206">
        <v>208.718523955281</v>
      </c>
      <c r="F206">
        <v>208.51349459444569</v>
      </c>
      <c r="G206">
        <f t="shared" si="13"/>
        <v>4.2037038804536381E-2</v>
      </c>
      <c r="H206">
        <f t="shared" si="14"/>
        <v>-1.2898384858613667</v>
      </c>
      <c r="I206">
        <f t="shared" si="15"/>
        <v>1.6636833196091432</v>
      </c>
    </row>
    <row r="207" spans="3:9" x14ac:dyDescent="0.3">
      <c r="C207">
        <f t="shared" si="12"/>
        <v>0.96549237644737218</v>
      </c>
      <c r="D207">
        <v>211.318403971739</v>
      </c>
      <c r="F207">
        <v>210.35291159529163</v>
      </c>
      <c r="G207">
        <f t="shared" si="13"/>
        <v>0.93217552897799427</v>
      </c>
      <c r="H207">
        <f t="shared" si="14"/>
        <v>1.3100415305966351</v>
      </c>
      <c r="I207">
        <f t="shared" si="15"/>
        <v>1.7162088118879744</v>
      </c>
    </row>
    <row r="208" spans="3:9" x14ac:dyDescent="0.3">
      <c r="C208">
        <f t="shared" si="12"/>
        <v>0.23191339594700366</v>
      </c>
      <c r="D208">
        <v>208.49595433459399</v>
      </c>
      <c r="F208">
        <v>208.26404093864699</v>
      </c>
      <c r="G208">
        <f t="shared" si="13"/>
        <v>5.3783823219671699E-2</v>
      </c>
      <c r="H208">
        <f t="shared" si="14"/>
        <v>-1.5124081065483779</v>
      </c>
      <c r="I208">
        <f t="shared" si="15"/>
        <v>2.2873782807532494</v>
      </c>
    </row>
    <row r="209" spans="3:9" x14ac:dyDescent="0.3">
      <c r="C209">
        <f t="shared" si="12"/>
        <v>0.79981438778148117</v>
      </c>
      <c r="D209">
        <v>210.34689737193199</v>
      </c>
      <c r="F209">
        <v>209.54708298415051</v>
      </c>
      <c r="G209">
        <f t="shared" si="13"/>
        <v>0.63970305490226553</v>
      </c>
      <c r="H209">
        <f t="shared" si="14"/>
        <v>0.3385349307896206</v>
      </c>
      <c r="I209">
        <f t="shared" si="15"/>
        <v>0.11460589936473321</v>
      </c>
    </row>
    <row r="210" spans="3:9" x14ac:dyDescent="0.3">
      <c r="C210">
        <f t="shared" si="12"/>
        <v>0.18498555785669168</v>
      </c>
      <c r="D210">
        <v>209.74604046318899</v>
      </c>
      <c r="F210">
        <v>209.5610549053323</v>
      </c>
      <c r="G210">
        <f t="shared" si="13"/>
        <v>3.4219656615551423E-2</v>
      </c>
      <c r="H210">
        <f t="shared" si="14"/>
        <v>-0.26232197795337697</v>
      </c>
      <c r="I210">
        <f t="shared" si="15"/>
        <v>6.8812820117371998E-2</v>
      </c>
    </row>
    <row r="211" spans="3:9" x14ac:dyDescent="0.3">
      <c r="C211">
        <f t="shared" si="12"/>
        <v>0.10812599999169947</v>
      </c>
      <c r="D211">
        <v>210.19174347320799</v>
      </c>
      <c r="F211">
        <v>210.08361747321629</v>
      </c>
      <c r="G211">
        <f t="shared" si="13"/>
        <v>1.1691231874204995E-2</v>
      </c>
      <c r="H211">
        <f t="shared" si="14"/>
        <v>0.1833810320656255</v>
      </c>
      <c r="I211">
        <f t="shared" si="15"/>
        <v>3.3628602921453969E-2</v>
      </c>
    </row>
    <row r="212" spans="3:9" x14ac:dyDescent="0.3">
      <c r="C212">
        <f t="shared" si="12"/>
        <v>-0.72320675467776141</v>
      </c>
      <c r="D212">
        <v>209.932662144614</v>
      </c>
      <c r="F212">
        <v>210.65586889929176</v>
      </c>
      <c r="G212">
        <f t="shared" si="13"/>
        <v>0.52302801001153976</v>
      </c>
      <c r="H212">
        <f t="shared" si="14"/>
        <v>-7.5700296528367517E-2</v>
      </c>
      <c r="I212">
        <f t="shared" si="15"/>
        <v>5.7305348944827715E-3</v>
      </c>
    </row>
    <row r="213" spans="3:9" x14ac:dyDescent="0.3">
      <c r="C213">
        <f t="shared" si="12"/>
        <v>-0.67453736013635535</v>
      </c>
      <c r="D213">
        <v>209.93727685686</v>
      </c>
      <c r="F213">
        <v>210.61181421699635</v>
      </c>
      <c r="G213">
        <f t="shared" si="13"/>
        <v>0.45500065021972314</v>
      </c>
      <c r="H213">
        <f t="shared" si="14"/>
        <v>-7.1085584282371883E-2</v>
      </c>
      <c r="I213">
        <f t="shared" si="15"/>
        <v>5.0531602927661968E-3</v>
      </c>
    </row>
    <row r="214" spans="3:9" x14ac:dyDescent="0.3">
      <c r="C214">
        <f t="shared" si="12"/>
        <v>0.67825161097022146</v>
      </c>
      <c r="D214">
        <v>210.77513317720701</v>
      </c>
      <c r="F214">
        <v>210.09688156623679</v>
      </c>
      <c r="G214">
        <f t="shared" si="13"/>
        <v>0.46002524778370063</v>
      </c>
      <c r="H214">
        <f t="shared" si="14"/>
        <v>0.76677073606464319</v>
      </c>
      <c r="I214">
        <f t="shared" si="15"/>
        <v>0.58793736168511468</v>
      </c>
    </row>
    <row r="215" spans="3:9" x14ac:dyDescent="0.3">
      <c r="C215">
        <f t="shared" si="12"/>
        <v>-1.0911829641571558E-2</v>
      </c>
      <c r="D215">
        <v>209.069277182457</v>
      </c>
      <c r="F215">
        <v>209.08018901209857</v>
      </c>
      <c r="G215">
        <f t="shared" si="13"/>
        <v>1.1906802612667967E-4</v>
      </c>
      <c r="H215">
        <f t="shared" si="14"/>
        <v>-0.93908525868536685</v>
      </c>
      <c r="I215">
        <f t="shared" si="15"/>
        <v>0.88188112308016242</v>
      </c>
    </row>
    <row r="216" spans="3:9" x14ac:dyDescent="0.3">
      <c r="C216">
        <f t="shared" si="12"/>
        <v>0.33116954736439652</v>
      </c>
      <c r="D216">
        <v>212.37386491958799</v>
      </c>
      <c r="F216">
        <v>212.04269537222359</v>
      </c>
      <c r="G216">
        <f t="shared" si="13"/>
        <v>0.10967326910153927</v>
      </c>
      <c r="H216">
        <f t="shared" si="14"/>
        <v>2.3655024784456202</v>
      </c>
      <c r="I216">
        <f t="shared" si="15"/>
        <v>5.5956019755323716</v>
      </c>
    </row>
    <row r="217" spans="3:9" x14ac:dyDescent="0.3">
      <c r="C217">
        <f t="shared" si="12"/>
        <v>-0.16664128072807216</v>
      </c>
      <c r="D217">
        <v>208.43336850694601</v>
      </c>
      <c r="F217">
        <v>208.60000978767408</v>
      </c>
      <c r="G217">
        <f t="shared" si="13"/>
        <v>2.7769316442692153E-2</v>
      </c>
      <c r="H217">
        <f t="shared" si="14"/>
        <v>-1.5749939341963568</v>
      </c>
      <c r="I217">
        <f t="shared" si="15"/>
        <v>2.4806058927553178</v>
      </c>
    </row>
    <row r="218" spans="3:9" x14ac:dyDescent="0.3">
      <c r="C218">
        <f t="shared" si="12"/>
        <v>0.23690596175975998</v>
      </c>
      <c r="D218">
        <v>208.992648666197</v>
      </c>
      <c r="F218">
        <v>208.75574270443724</v>
      </c>
      <c r="G218">
        <f t="shared" si="13"/>
        <v>5.6124434717316853E-2</v>
      </c>
      <c r="H218">
        <f t="shared" si="14"/>
        <v>-1.0157137749453682</v>
      </c>
      <c r="I218">
        <f t="shared" si="15"/>
        <v>1.0316744726137701</v>
      </c>
    </row>
    <row r="219" spans="3:9" x14ac:dyDescent="0.3">
      <c r="C219">
        <f t="shared" si="12"/>
        <v>-0.15731926868355117</v>
      </c>
      <c r="D219">
        <v>208.31499560554701</v>
      </c>
      <c r="F219">
        <v>208.47231487423056</v>
      </c>
      <c r="G219">
        <f t="shared" si="13"/>
        <v>2.4749352299127364E-2</v>
      </c>
      <c r="H219">
        <f t="shared" si="14"/>
        <v>-1.6933668355953557</v>
      </c>
      <c r="I219">
        <f t="shared" si="15"/>
        <v>2.8674912398942287</v>
      </c>
    </row>
    <row r="220" spans="3:9" x14ac:dyDescent="0.3">
      <c r="C220">
        <f t="shared" si="12"/>
        <v>-0.77662091741049721</v>
      </c>
      <c r="D220">
        <v>210.17467480503299</v>
      </c>
      <c r="F220">
        <v>210.95129572244349</v>
      </c>
      <c r="G220">
        <f t="shared" si="13"/>
        <v>0.60314004935952237</v>
      </c>
      <c r="H220">
        <f t="shared" si="14"/>
        <v>0.16631236389062565</v>
      </c>
      <c r="I220">
        <f t="shared" si="15"/>
        <v>2.7659802382887882E-2</v>
      </c>
    </row>
    <row r="221" spans="3:9" x14ac:dyDescent="0.3">
      <c r="C221">
        <f t="shared" si="12"/>
        <v>-0.23613032772826159</v>
      </c>
      <c r="D221">
        <v>210.95304827271801</v>
      </c>
      <c r="F221">
        <v>211.18917860044627</v>
      </c>
      <c r="G221">
        <f t="shared" si="13"/>
        <v>5.5757531673056228E-2</v>
      </c>
      <c r="H221">
        <f t="shared" si="14"/>
        <v>0.94468583157564012</v>
      </c>
      <c r="I221">
        <f t="shared" si="15"/>
        <v>0.8924313203797587</v>
      </c>
    </row>
    <row r="222" spans="3:9" x14ac:dyDescent="0.3">
      <c r="C222">
        <f t="shared" si="12"/>
        <v>0.13585226085075419</v>
      </c>
      <c r="D222">
        <v>211.85053882750199</v>
      </c>
      <c r="F222">
        <v>211.71468656665124</v>
      </c>
      <c r="G222">
        <f t="shared" si="13"/>
        <v>1.8455836778261361E-2</v>
      </c>
      <c r="H222">
        <f t="shared" si="14"/>
        <v>1.8421763863596254</v>
      </c>
      <c r="I222">
        <f t="shared" si="15"/>
        <v>3.3936138384610079</v>
      </c>
    </row>
    <row r="223" spans="3:9" x14ac:dyDescent="0.3">
      <c r="C223">
        <f t="shared" si="12"/>
        <v>1.0602310247613502</v>
      </c>
      <c r="D223">
        <v>211.065252526427</v>
      </c>
      <c r="F223">
        <v>210.00502150166565</v>
      </c>
      <c r="G223">
        <f t="shared" si="13"/>
        <v>1.1240898258665029</v>
      </c>
      <c r="H223">
        <f t="shared" si="14"/>
        <v>1.0568900852846355</v>
      </c>
      <c r="I223">
        <f t="shared" si="15"/>
        <v>1.1170166523729641</v>
      </c>
    </row>
    <row r="224" spans="3:9" x14ac:dyDescent="0.3">
      <c r="C224">
        <f t="shared" si="12"/>
        <v>-0.37496621443375489</v>
      </c>
      <c r="D224">
        <v>208.72663983859499</v>
      </c>
      <c r="F224">
        <v>209.10160605302875</v>
      </c>
      <c r="G224">
        <f t="shared" si="13"/>
        <v>0.14059966196678064</v>
      </c>
      <c r="H224">
        <f t="shared" si="14"/>
        <v>-1.2817226025473758</v>
      </c>
      <c r="I224">
        <f t="shared" si="15"/>
        <v>1.6428128298808182</v>
      </c>
    </row>
    <row r="225" spans="3:9" x14ac:dyDescent="0.3">
      <c r="C225">
        <f t="shared" si="12"/>
        <v>-0.88072090502129186</v>
      </c>
      <c r="D225">
        <v>208.737627684816</v>
      </c>
      <c r="F225">
        <v>209.6183485898373</v>
      </c>
      <c r="G225">
        <f t="shared" si="13"/>
        <v>0.77566931254152338</v>
      </c>
      <c r="H225">
        <f t="shared" si="14"/>
        <v>-1.2707347563263625</v>
      </c>
      <c r="I225">
        <f t="shared" si="15"/>
        <v>1.6147668209358197</v>
      </c>
    </row>
    <row r="226" spans="3:9" x14ac:dyDescent="0.3">
      <c r="C226">
        <f t="shared" si="12"/>
        <v>-1.1476413887158117</v>
      </c>
      <c r="D226">
        <v>207.49040269007</v>
      </c>
      <c r="F226">
        <v>208.63804407878581</v>
      </c>
      <c r="G226">
        <f t="shared" si="13"/>
        <v>1.3170807570935568</v>
      </c>
      <c r="H226">
        <f t="shared" si="14"/>
        <v>-2.5179597510723681</v>
      </c>
      <c r="I226">
        <f t="shared" si="15"/>
        <v>6.3401213080204224</v>
      </c>
    </row>
    <row r="227" spans="3:9" x14ac:dyDescent="0.3">
      <c r="C227">
        <f t="shared" si="12"/>
        <v>-6.1449096802817849E-2</v>
      </c>
      <c r="D227">
        <v>210.14906836863699</v>
      </c>
      <c r="F227">
        <v>210.21051746543981</v>
      </c>
      <c r="G227">
        <f t="shared" si="13"/>
        <v>3.7759914978820787E-3</v>
      </c>
      <c r="H227">
        <f t="shared" si="14"/>
        <v>0.14070592749462207</v>
      </c>
      <c r="I227">
        <f t="shared" si="15"/>
        <v>1.9798158032121843E-2</v>
      </c>
    </row>
    <row r="228" spans="3:9" x14ac:dyDescent="0.3">
      <c r="C228">
        <f t="shared" si="12"/>
        <v>-0.28825649632190675</v>
      </c>
      <c r="D228">
        <v>209.862253760762</v>
      </c>
      <c r="F228">
        <v>210.15051025708391</v>
      </c>
      <c r="G228">
        <f t="shared" si="13"/>
        <v>8.309180767178144E-2</v>
      </c>
      <c r="H228">
        <f t="shared" si="14"/>
        <v>-0.14610868038036529</v>
      </c>
      <c r="I228">
        <f t="shared" si="15"/>
        <v>2.1347746482491738E-2</v>
      </c>
    </row>
    <row r="229" spans="3:9" x14ac:dyDescent="0.3">
      <c r="C229">
        <f t="shared" si="12"/>
        <v>-0.29493352652158933</v>
      </c>
      <c r="D229">
        <v>209.439668347375</v>
      </c>
      <c r="F229">
        <v>209.73460187389659</v>
      </c>
      <c r="G229">
        <f t="shared" si="13"/>
        <v>8.6985785066461041E-2</v>
      </c>
      <c r="H229">
        <f t="shared" si="14"/>
        <v>-0.56869409376736257</v>
      </c>
      <c r="I229">
        <f t="shared" si="15"/>
        <v>0.32341297228588178</v>
      </c>
    </row>
    <row r="230" spans="3:9" x14ac:dyDescent="0.3">
      <c r="C230">
        <f t="shared" si="12"/>
        <v>0.92339942655095797</v>
      </c>
      <c r="D230">
        <v>210.43130107993699</v>
      </c>
      <c r="F230">
        <v>209.50790165338603</v>
      </c>
      <c r="G230">
        <f t="shared" si="13"/>
        <v>0.85266650095463803</v>
      </c>
      <c r="H230">
        <f t="shared" si="14"/>
        <v>0.42293863879461924</v>
      </c>
      <c r="I230">
        <f t="shared" si="15"/>
        <v>0.1788770921854454</v>
      </c>
    </row>
    <row r="231" spans="3:9" x14ac:dyDescent="0.3">
      <c r="C231">
        <f t="shared" si="12"/>
        <v>0.63939730936061778</v>
      </c>
      <c r="D231">
        <v>211.55312002239199</v>
      </c>
      <c r="F231">
        <v>210.91372271303138</v>
      </c>
      <c r="G231">
        <f t="shared" si="13"/>
        <v>0.40882891921759756</v>
      </c>
      <c r="H231">
        <f t="shared" si="14"/>
        <v>1.5447575812496268</v>
      </c>
      <c r="I231">
        <f t="shared" si="15"/>
        <v>2.3862759848281976</v>
      </c>
    </row>
    <row r="232" spans="3:9" x14ac:dyDescent="0.3">
      <c r="C232">
        <f t="shared" si="12"/>
        <v>0.24888514110287474</v>
      </c>
      <c r="D232">
        <v>210.82474141036599</v>
      </c>
      <c r="F232">
        <v>210.57585626926311</v>
      </c>
      <c r="G232">
        <f t="shared" si="13"/>
        <v>6.1943813461797871E-2</v>
      </c>
      <c r="H232">
        <f t="shared" si="14"/>
        <v>0.81637896922362074</v>
      </c>
      <c r="I232">
        <f t="shared" si="15"/>
        <v>0.66647462139062152</v>
      </c>
    </row>
    <row r="233" spans="3:9" x14ac:dyDescent="0.3">
      <c r="C233">
        <f t="shared" si="12"/>
        <v>-0.27404256879864874</v>
      </c>
      <c r="D233">
        <v>209.14022422868001</v>
      </c>
      <c r="F233">
        <v>209.41426679747866</v>
      </c>
      <c r="G233">
        <f t="shared" si="13"/>
        <v>7.5099329513762136E-2</v>
      </c>
      <c r="H233">
        <f t="shared" si="14"/>
        <v>-0.86813821246235534</v>
      </c>
      <c r="I233">
        <f t="shared" si="15"/>
        <v>0.7536639559373336</v>
      </c>
    </row>
    <row r="234" spans="3:9" x14ac:dyDescent="0.3">
      <c r="C234">
        <f t="shared" si="12"/>
        <v>-0.5064229567201437</v>
      </c>
      <c r="D234">
        <v>207.53211313861101</v>
      </c>
      <c r="F234">
        <v>208.03853609533115</v>
      </c>
      <c r="G234">
        <f t="shared" si="13"/>
        <v>0.25646421109317252</v>
      </c>
      <c r="H234">
        <f t="shared" si="14"/>
        <v>-2.4762493025313574</v>
      </c>
      <c r="I234">
        <f t="shared" si="15"/>
        <v>6.1318106082870338</v>
      </c>
    </row>
    <row r="235" spans="3:9" x14ac:dyDescent="0.3">
      <c r="C235">
        <f t="shared" si="12"/>
        <v>-1.0971973809817541</v>
      </c>
      <c r="D235">
        <v>208.35610562549499</v>
      </c>
      <c r="F235">
        <v>209.45330300647674</v>
      </c>
      <c r="G235">
        <f t="shared" si="13"/>
        <v>1.2038420928332205</v>
      </c>
      <c r="H235">
        <f t="shared" si="14"/>
        <v>-1.6522568156473767</v>
      </c>
      <c r="I235">
        <f t="shared" si="15"/>
        <v>2.7299525848532094</v>
      </c>
    </row>
    <row r="236" spans="3:9" x14ac:dyDescent="0.3">
      <c r="C236">
        <f t="shared" si="12"/>
        <v>3.7525284705765216E-2</v>
      </c>
      <c r="D236">
        <v>208.51890768426799</v>
      </c>
      <c r="F236">
        <v>208.48138239956222</v>
      </c>
      <c r="G236">
        <f t="shared" si="13"/>
        <v>1.4081469922487368E-3</v>
      </c>
      <c r="H236">
        <f t="shared" si="14"/>
        <v>-1.4894547568743803</v>
      </c>
      <c r="I236">
        <f t="shared" si="15"/>
        <v>2.2184754727757197</v>
      </c>
    </row>
    <row r="237" spans="3:9" x14ac:dyDescent="0.3">
      <c r="C237">
        <f t="shared" si="12"/>
        <v>-1.035361625380574</v>
      </c>
      <c r="D237">
        <v>209.82029271434899</v>
      </c>
      <c r="F237">
        <v>210.85565433972957</v>
      </c>
      <c r="G237">
        <f t="shared" si="13"/>
        <v>1.071973695310704</v>
      </c>
      <c r="H237">
        <f t="shared" si="14"/>
        <v>-0.18806972679337264</v>
      </c>
      <c r="I237">
        <f t="shared" si="15"/>
        <v>3.5370222136133826E-2</v>
      </c>
    </row>
    <row r="238" spans="3:9" x14ac:dyDescent="0.3">
      <c r="C238">
        <f t="shared" si="12"/>
        <v>-0.59771074644012856</v>
      </c>
      <c r="D238">
        <v>208.95904707848399</v>
      </c>
      <c r="F238">
        <v>209.55675782492412</v>
      </c>
      <c r="G238">
        <f t="shared" si="13"/>
        <v>0.35725813641001564</v>
      </c>
      <c r="H238">
        <f t="shared" si="14"/>
        <v>-1.0493153626583762</v>
      </c>
      <c r="I238">
        <f t="shared" si="15"/>
        <v>1.1010627303108795</v>
      </c>
    </row>
    <row r="239" spans="3:9" x14ac:dyDescent="0.3">
      <c r="C239">
        <f t="shared" si="12"/>
        <v>2.5056516549568641E-3</v>
      </c>
      <c r="D239">
        <v>208.795482471078</v>
      </c>
      <c r="F239">
        <v>208.79297681942305</v>
      </c>
      <c r="G239">
        <f t="shared" si="13"/>
        <v>6.2782902159880718E-6</v>
      </c>
      <c r="H239">
        <f t="shared" si="14"/>
        <v>-1.212879970064364</v>
      </c>
      <c r="I239">
        <f t="shared" si="15"/>
        <v>1.4710778217833325</v>
      </c>
    </row>
    <row r="240" spans="3:9" x14ac:dyDescent="0.3">
      <c r="C240">
        <f t="shared" si="12"/>
        <v>-0.37361472122745454</v>
      </c>
      <c r="D240">
        <v>210.75173895412999</v>
      </c>
      <c r="F240">
        <v>211.12535367535745</v>
      </c>
      <c r="G240">
        <f t="shared" si="13"/>
        <v>0.13958795991786857</v>
      </c>
      <c r="H240">
        <f t="shared" si="14"/>
        <v>0.74337651298762353</v>
      </c>
      <c r="I240">
        <f t="shared" si="15"/>
        <v>0.55260864006163846</v>
      </c>
    </row>
    <row r="241" spans="3:9" x14ac:dyDescent="0.3">
      <c r="C241">
        <f t="shared" si="12"/>
        <v>0.76321656980834973</v>
      </c>
      <c r="D241">
        <v>210.09183003144099</v>
      </c>
      <c r="F241">
        <v>209.32861346163264</v>
      </c>
      <c r="G241">
        <f t="shared" si="13"/>
        <v>0.58249953243002361</v>
      </c>
      <c r="H241">
        <f t="shared" si="14"/>
        <v>8.3467590298624827E-2</v>
      </c>
      <c r="I241">
        <f t="shared" si="15"/>
        <v>6.9668386302590892E-3</v>
      </c>
    </row>
    <row r="242" spans="3:9" x14ac:dyDescent="0.3">
      <c r="C242">
        <f t="shared" si="12"/>
        <v>0.41841984345487049</v>
      </c>
      <c r="D242">
        <v>211.08051071684599</v>
      </c>
      <c r="F242">
        <v>210.66209087339112</v>
      </c>
      <c r="G242">
        <f t="shared" si="13"/>
        <v>0.17507516539679832</v>
      </c>
      <c r="H242">
        <f t="shared" si="14"/>
        <v>1.0721482757036256</v>
      </c>
      <c r="I242">
        <f t="shared" si="15"/>
        <v>1.1495019250942575</v>
      </c>
    </row>
    <row r="243" spans="3:9" x14ac:dyDescent="0.3">
      <c r="C243">
        <f t="shared" si="12"/>
        <v>0.45962159547542569</v>
      </c>
      <c r="D243">
        <v>210.827357214404</v>
      </c>
      <c r="F243">
        <v>210.36773561892858</v>
      </c>
      <c r="G243">
        <f t="shared" si="13"/>
        <v>0.21125201102737587</v>
      </c>
      <c r="H243">
        <f t="shared" si="14"/>
        <v>0.81899477326163606</v>
      </c>
      <c r="I243">
        <f t="shared" si="15"/>
        <v>0.67075243862987866</v>
      </c>
    </row>
    <row r="244" spans="3:9" x14ac:dyDescent="0.3">
      <c r="C244">
        <f t="shared" si="12"/>
        <v>-0.59180670714857797</v>
      </c>
      <c r="D244">
        <v>208.82468504858099</v>
      </c>
      <c r="F244">
        <v>209.41649175572957</v>
      </c>
      <c r="G244">
        <f t="shared" si="13"/>
        <v>0.35023517862604275</v>
      </c>
      <c r="H244">
        <f t="shared" si="14"/>
        <v>-1.1836773925613784</v>
      </c>
      <c r="I244">
        <f t="shared" si="15"/>
        <v>1.4010921696609036</v>
      </c>
    </row>
    <row r="245" spans="3:9" x14ac:dyDescent="0.3">
      <c r="C245">
        <f t="shared" si="12"/>
        <v>-0.18560651697998765</v>
      </c>
      <c r="D245">
        <v>209.471427771241</v>
      </c>
      <c r="F245">
        <v>209.65703428822098</v>
      </c>
      <c r="G245">
        <f t="shared" si="13"/>
        <v>3.4449779145442443E-2</v>
      </c>
      <c r="H245">
        <f t="shared" si="14"/>
        <v>-0.5369346699013704</v>
      </c>
      <c r="I245">
        <f t="shared" si="15"/>
        <v>0.28829883974209358</v>
      </c>
    </row>
    <row r="246" spans="3:9" x14ac:dyDescent="0.3">
      <c r="C246">
        <f t="shared" si="12"/>
        <v>-0.4063634842408419</v>
      </c>
      <c r="D246">
        <v>211.856158655896</v>
      </c>
      <c r="F246">
        <v>212.26252214013684</v>
      </c>
      <c r="G246">
        <f t="shared" si="13"/>
        <v>0.16513128132435695</v>
      </c>
      <c r="H246">
        <f t="shared" si="14"/>
        <v>1.8477962147536289</v>
      </c>
      <c r="I246">
        <f t="shared" si="15"/>
        <v>3.4143508512578391</v>
      </c>
    </row>
    <row r="247" spans="3:9" x14ac:dyDescent="0.3">
      <c r="C247">
        <f t="shared" si="12"/>
        <v>0.46372161481781404</v>
      </c>
      <c r="D247">
        <v>209.57940924531999</v>
      </c>
      <c r="F247">
        <v>209.11568763050218</v>
      </c>
      <c r="G247">
        <f t="shared" si="13"/>
        <v>0.21503773604924109</v>
      </c>
      <c r="H247">
        <f t="shared" si="14"/>
        <v>-0.42895319582237335</v>
      </c>
      <c r="I247">
        <f t="shared" si="15"/>
        <v>0.18400084420622737</v>
      </c>
    </row>
    <row r="248" spans="3:9" x14ac:dyDescent="0.3">
      <c r="C248">
        <f t="shared" si="12"/>
        <v>-0.70893914159174187</v>
      </c>
      <c r="D248">
        <v>209.58937592573699</v>
      </c>
      <c r="F248">
        <v>210.29831506732873</v>
      </c>
      <c r="G248">
        <f t="shared" si="13"/>
        <v>0.50259470648083582</v>
      </c>
      <c r="H248">
        <f t="shared" si="14"/>
        <v>-0.41898651540537912</v>
      </c>
      <c r="I248">
        <f t="shared" si="15"/>
        <v>0.175549700091542</v>
      </c>
    </row>
    <row r="249" spans="3:9" x14ac:dyDescent="0.3">
      <c r="C249">
        <f t="shared" si="12"/>
        <v>-0.81140364810050869</v>
      </c>
      <c r="D249">
        <v>208.11243186336799</v>
      </c>
      <c r="F249">
        <v>208.9238355114685</v>
      </c>
      <c r="G249">
        <f t="shared" si="13"/>
        <v>0.65837588015081416</v>
      </c>
      <c r="H249">
        <f t="shared" si="14"/>
        <v>-1.8959305777743793</v>
      </c>
      <c r="I249">
        <f t="shared" si="15"/>
        <v>3.5945527557398917</v>
      </c>
    </row>
    <row r="250" spans="3:9" x14ac:dyDescent="0.3">
      <c r="C250">
        <f t="shared" si="12"/>
        <v>-0.12136097238786192</v>
      </c>
      <c r="D250">
        <v>208.62029395256201</v>
      </c>
      <c r="F250">
        <v>208.74165492494987</v>
      </c>
      <c r="G250">
        <f t="shared" si="13"/>
        <v>1.4728485618927383E-2</v>
      </c>
      <c r="H250">
        <f t="shared" si="14"/>
        <v>-1.3880684885803589</v>
      </c>
      <c r="I250">
        <f t="shared" si="15"/>
        <v>1.9267341289897619</v>
      </c>
    </row>
    <row r="251" spans="3:9" x14ac:dyDescent="0.3">
      <c r="C251">
        <f t="shared" si="12"/>
        <v>0.47161803603202657</v>
      </c>
      <c r="D251">
        <v>209.960550925934</v>
      </c>
      <c r="F251">
        <v>209.48893288990197</v>
      </c>
      <c r="G251">
        <f t="shared" si="13"/>
        <v>0.22242357191070591</v>
      </c>
      <c r="H251">
        <f t="shared" si="14"/>
        <v>-4.7811515208366018E-2</v>
      </c>
      <c r="I251">
        <f t="shared" si="15"/>
        <v>2.2859409865198148E-3</v>
      </c>
    </row>
    <row r="252" spans="3:9" x14ac:dyDescent="0.3">
      <c r="C252">
        <f t="shared" si="12"/>
        <v>0.35486616730091214</v>
      </c>
      <c r="D252">
        <v>208.74144789864599</v>
      </c>
      <c r="F252">
        <v>208.38658173134507</v>
      </c>
      <c r="G252">
        <f t="shared" si="13"/>
        <v>0.12592999669483895</v>
      </c>
      <c r="H252">
        <f t="shared" si="14"/>
        <v>-1.2669145424963801</v>
      </c>
      <c r="I252">
        <f t="shared" si="15"/>
        <v>1.6050724579888123</v>
      </c>
    </row>
    <row r="253" spans="3:9" x14ac:dyDescent="0.3">
      <c r="C253">
        <f t="shared" si="12"/>
        <v>-1.3265876524781959</v>
      </c>
      <c r="D253">
        <v>207.25551892205101</v>
      </c>
      <c r="F253">
        <v>208.58210657452921</v>
      </c>
      <c r="G253">
        <f t="shared" si="13"/>
        <v>1.7598347997076107</v>
      </c>
      <c r="H253">
        <f t="shared" si="14"/>
        <v>-2.7528435190913569</v>
      </c>
      <c r="I253">
        <f t="shared" si="15"/>
        <v>7.5781474406032858</v>
      </c>
    </row>
    <row r="254" spans="3:9" x14ac:dyDescent="0.3">
      <c r="C254">
        <f t="shared" si="12"/>
        <v>1.3546302348263453</v>
      </c>
      <c r="D254">
        <v>210.592668463884</v>
      </c>
      <c r="F254">
        <v>209.23803822905765</v>
      </c>
      <c r="G254">
        <f t="shared" si="13"/>
        <v>1.8350230731056794</v>
      </c>
      <c r="H254">
        <f t="shared" si="14"/>
        <v>0.58430602274162879</v>
      </c>
      <c r="I254">
        <f t="shared" si="15"/>
        <v>0.34141352821214083</v>
      </c>
    </row>
    <row r="255" spans="3:9" x14ac:dyDescent="0.3">
      <c r="C255">
        <f t="shared" si="12"/>
        <v>-0.59269582012288424</v>
      </c>
      <c r="D255">
        <v>209.5437530115</v>
      </c>
      <c r="F255">
        <v>210.13644883162289</v>
      </c>
      <c r="G255">
        <f t="shared" si="13"/>
        <v>0.35128833519113833</v>
      </c>
      <c r="H255">
        <f t="shared" si="14"/>
        <v>-0.46460942964236551</v>
      </c>
      <c r="I255">
        <f t="shared" si="15"/>
        <v>0.21586192211260419</v>
      </c>
    </row>
    <row r="256" spans="3:9" x14ac:dyDescent="0.3">
      <c r="C256">
        <f t="shared" si="12"/>
        <v>-0.15361812394925778</v>
      </c>
      <c r="D256">
        <v>209.595376859114</v>
      </c>
      <c r="F256">
        <v>209.74899498306326</v>
      </c>
      <c r="G256">
        <f t="shared" si="13"/>
        <v>2.3598528005689526E-2</v>
      </c>
      <c r="H256">
        <f t="shared" si="14"/>
        <v>-0.41298558202836944</v>
      </c>
      <c r="I256">
        <f t="shared" si="15"/>
        <v>0.17055709096331106</v>
      </c>
    </row>
    <row r="257" spans="3:9" x14ac:dyDescent="0.3">
      <c r="C257">
        <f t="shared" si="12"/>
        <v>0.93810338123262227</v>
      </c>
      <c r="D257">
        <v>211.00324761417801</v>
      </c>
      <c r="F257">
        <v>210.06514423294539</v>
      </c>
      <c r="G257">
        <f t="shared" si="13"/>
        <v>0.88003795388007866</v>
      </c>
      <c r="H257">
        <f t="shared" si="14"/>
        <v>0.99488517303564095</v>
      </c>
      <c r="I257">
        <f t="shared" si="15"/>
        <v>0.98979650752615722</v>
      </c>
    </row>
    <row r="258" spans="3:9" x14ac:dyDescent="0.3">
      <c r="C258">
        <f t="shared" si="12"/>
        <v>8.6333503600826589E-2</v>
      </c>
      <c r="D258">
        <v>210.290745458521</v>
      </c>
      <c r="F258">
        <v>210.20441195492018</v>
      </c>
      <c r="G258">
        <f t="shared" si="13"/>
        <v>7.4534738439939376E-3</v>
      </c>
      <c r="H258">
        <f t="shared" si="14"/>
        <v>0.2823830173786348</v>
      </c>
      <c r="I258">
        <f t="shared" si="15"/>
        <v>7.9740168503862369E-2</v>
      </c>
    </row>
    <row r="259" spans="3:9" x14ac:dyDescent="0.3">
      <c r="C259">
        <f t="shared" ref="C259:C301" si="16">D259-F259</f>
        <v>-0.19575944476338236</v>
      </c>
      <c r="D259">
        <v>210.305576009524</v>
      </c>
      <c r="F259">
        <v>210.50133545428739</v>
      </c>
      <c r="G259">
        <f t="shared" ref="G259:G301" si="17">C259^2</f>
        <v>3.8321760214067753E-2</v>
      </c>
      <c r="H259">
        <f t="shared" ref="H259:H300" si="18">D259-$E$2</f>
        <v>0.29721356838163615</v>
      </c>
      <c r="I259">
        <f t="shared" ref="I259:I301" si="19">H259^2</f>
        <v>8.8335905230145506E-2</v>
      </c>
    </row>
    <row r="260" spans="3:9" x14ac:dyDescent="0.3">
      <c r="C260">
        <f t="shared" si="16"/>
        <v>1.9077464931871759</v>
      </c>
      <c r="D260">
        <v>214.37571022934</v>
      </c>
      <c r="F260">
        <v>212.46796373615283</v>
      </c>
      <c r="G260">
        <f t="shared" si="17"/>
        <v>3.6394966822679673</v>
      </c>
      <c r="H260">
        <f t="shared" si="18"/>
        <v>4.3673477881976339</v>
      </c>
      <c r="I260">
        <f t="shared" si="19"/>
        <v>19.073726703074765</v>
      </c>
    </row>
    <row r="261" spans="3:9" x14ac:dyDescent="0.3">
      <c r="C261">
        <f t="shared" si="16"/>
        <v>-0.51620630350080887</v>
      </c>
      <c r="D261">
        <v>207.97819009331801</v>
      </c>
      <c r="F261">
        <v>208.49439639681881</v>
      </c>
      <c r="G261">
        <f t="shared" si="17"/>
        <v>0.26646894777396918</v>
      </c>
      <c r="H261">
        <f t="shared" si="18"/>
        <v>-2.0301723478243616</v>
      </c>
      <c r="I261">
        <f t="shared" si="19"/>
        <v>4.121599761870681</v>
      </c>
    </row>
    <row r="262" spans="3:9" x14ac:dyDescent="0.3">
      <c r="C262">
        <f t="shared" si="16"/>
        <v>-0.2941843748039048</v>
      </c>
      <c r="D262">
        <v>210.23080409060901</v>
      </c>
      <c r="F262">
        <v>210.52498846541292</v>
      </c>
      <c r="G262">
        <f t="shared" si="17"/>
        <v>8.6544446378764336E-2</v>
      </c>
      <c r="H262">
        <f t="shared" si="18"/>
        <v>0.22244164946664569</v>
      </c>
      <c r="I262">
        <f t="shared" si="19"/>
        <v>4.9480287417442072E-2</v>
      </c>
    </row>
    <row r="263" spans="3:9" x14ac:dyDescent="0.3">
      <c r="C263">
        <f t="shared" si="16"/>
        <v>0.29121992899158045</v>
      </c>
      <c r="D263">
        <v>209.74355122609299</v>
      </c>
      <c r="F263">
        <v>209.45233129710141</v>
      </c>
      <c r="G263">
        <f t="shared" si="17"/>
        <v>8.4809047041861152E-2</v>
      </c>
      <c r="H263">
        <f t="shared" si="18"/>
        <v>-0.26481121504937732</v>
      </c>
      <c r="I263">
        <f t="shared" si="19"/>
        <v>7.0124979615927563E-2</v>
      </c>
    </row>
    <row r="264" spans="3:9" x14ac:dyDescent="0.3">
      <c r="C264">
        <f t="shared" si="16"/>
        <v>0.41588642772677531</v>
      </c>
      <c r="D264">
        <v>210.75227012287399</v>
      </c>
      <c r="F264">
        <v>210.33638369514722</v>
      </c>
      <c r="G264">
        <f t="shared" si="17"/>
        <v>0.17296152076733831</v>
      </c>
      <c r="H264">
        <f t="shared" si="18"/>
        <v>0.74390768173162769</v>
      </c>
      <c r="I264">
        <f t="shared" si="19"/>
        <v>0.55339863893932473</v>
      </c>
    </row>
    <row r="265" spans="3:9" x14ac:dyDescent="0.3">
      <c r="C265">
        <f t="shared" si="16"/>
        <v>1.027105529966633</v>
      </c>
      <c r="D265">
        <v>211.30543915704999</v>
      </c>
      <c r="F265">
        <v>210.27833362708336</v>
      </c>
      <c r="G265">
        <f t="shared" si="17"/>
        <v>1.054945769688038</v>
      </c>
      <c r="H265">
        <f t="shared" si="18"/>
        <v>1.2970767159076217</v>
      </c>
      <c r="I265">
        <f t="shared" si="19"/>
        <v>1.6824080069497014</v>
      </c>
    </row>
    <row r="266" spans="3:9" x14ac:dyDescent="0.3">
      <c r="C266">
        <f t="shared" si="16"/>
        <v>0.33013783291428922</v>
      </c>
      <c r="D266">
        <v>210.76170059772599</v>
      </c>
      <c r="F266">
        <v>210.4315627648117</v>
      </c>
      <c r="G266">
        <f t="shared" si="17"/>
        <v>0.10899098872134315</v>
      </c>
      <c r="H266">
        <f t="shared" si="18"/>
        <v>0.75333815658362369</v>
      </c>
      <c r="I266">
        <f t="shared" si="19"/>
        <v>0.56751837816481232</v>
      </c>
    </row>
    <row r="267" spans="3:9" x14ac:dyDescent="0.3">
      <c r="C267">
        <f t="shared" si="16"/>
        <v>-4.5567444227600618E-2</v>
      </c>
      <c r="D267">
        <v>210.49425685653799</v>
      </c>
      <c r="F267">
        <v>210.53982430076559</v>
      </c>
      <c r="G267">
        <f t="shared" si="17"/>
        <v>2.0763919734354927E-3</v>
      </c>
      <c r="H267">
        <f t="shared" si="18"/>
        <v>0.48589441539562017</v>
      </c>
      <c r="I267">
        <f t="shared" si="19"/>
        <v>0.2360933829126515</v>
      </c>
    </row>
    <row r="268" spans="3:9" x14ac:dyDescent="0.3">
      <c r="C268">
        <f t="shared" si="16"/>
        <v>0.375104563722374</v>
      </c>
      <c r="D268">
        <v>210.844948367299</v>
      </c>
      <c r="F268">
        <v>210.46984380357662</v>
      </c>
      <c r="G268">
        <f t="shared" si="17"/>
        <v>0.14070343372535254</v>
      </c>
      <c r="H268">
        <f t="shared" si="18"/>
        <v>0.83658592615662997</v>
      </c>
      <c r="I268">
        <f t="shared" si="19"/>
        <v>0.69987601184334636</v>
      </c>
    </row>
    <row r="269" spans="3:9" x14ac:dyDescent="0.3">
      <c r="C269">
        <f t="shared" si="16"/>
        <v>-0.19670538360949763</v>
      </c>
      <c r="D269">
        <v>211.82725786973799</v>
      </c>
      <c r="F269">
        <v>212.02396325334749</v>
      </c>
      <c r="G269">
        <f t="shared" si="17"/>
        <v>3.8693007940959617E-2</v>
      </c>
      <c r="H269">
        <f t="shared" si="18"/>
        <v>1.8188954285956243</v>
      </c>
      <c r="I269">
        <f t="shared" si="19"/>
        <v>3.3083805801660597</v>
      </c>
    </row>
    <row r="270" spans="3:9" x14ac:dyDescent="0.3">
      <c r="C270">
        <f t="shared" si="16"/>
        <v>-0.67077489957100056</v>
      </c>
      <c r="D270">
        <v>209.12624955179999</v>
      </c>
      <c r="F270">
        <v>209.79702445137099</v>
      </c>
      <c r="G270">
        <f t="shared" si="17"/>
        <v>0.4499389658944859</v>
      </c>
      <c r="H270">
        <f t="shared" si="18"/>
        <v>-0.88211288934238041</v>
      </c>
      <c r="I270">
        <f t="shared" si="19"/>
        <v>0.77812314954396267</v>
      </c>
    </row>
    <row r="271" spans="3:9" x14ac:dyDescent="0.3">
      <c r="C271">
        <f t="shared" si="16"/>
        <v>-0.12901631474520059</v>
      </c>
      <c r="D271">
        <v>209.48412680626001</v>
      </c>
      <c r="F271">
        <v>209.61314312100521</v>
      </c>
      <c r="G271">
        <f t="shared" si="17"/>
        <v>1.6645209470432663E-2</v>
      </c>
      <c r="H271">
        <f t="shared" si="18"/>
        <v>-0.52423563488235914</v>
      </c>
      <c r="I271">
        <f t="shared" si="19"/>
        <v>0.27482300088051015</v>
      </c>
    </row>
    <row r="272" spans="3:9" x14ac:dyDescent="0.3">
      <c r="C272">
        <f t="shared" si="16"/>
        <v>0.2785361684937584</v>
      </c>
      <c r="D272">
        <v>208.197214517384</v>
      </c>
      <c r="F272">
        <v>207.91867834889024</v>
      </c>
      <c r="G272">
        <f t="shared" si="17"/>
        <v>7.7582397159183372E-2</v>
      </c>
      <c r="H272">
        <f t="shared" si="18"/>
        <v>-1.8111479237583694</v>
      </c>
      <c r="I272">
        <f t="shared" si="19"/>
        <v>3.2802568017342524</v>
      </c>
    </row>
    <row r="273" spans="3:9" x14ac:dyDescent="0.3">
      <c r="C273">
        <f t="shared" si="16"/>
        <v>-0.26923794421483649</v>
      </c>
      <c r="D273">
        <v>208.922893907054</v>
      </c>
      <c r="F273">
        <v>209.19213185126884</v>
      </c>
      <c r="G273">
        <f t="shared" si="17"/>
        <v>7.2489070605031403E-2</v>
      </c>
      <c r="H273">
        <f t="shared" si="18"/>
        <v>-1.0854685340883634</v>
      </c>
      <c r="I273">
        <f t="shared" si="19"/>
        <v>1.1782419384959406</v>
      </c>
    </row>
    <row r="274" spans="3:9" x14ac:dyDescent="0.3">
      <c r="C274">
        <f t="shared" si="16"/>
        <v>0.770053229850447</v>
      </c>
      <c r="D274">
        <v>209.48335325998499</v>
      </c>
      <c r="F274">
        <v>208.71330003013455</v>
      </c>
      <c r="G274">
        <f t="shared" si="17"/>
        <v>0.59298197680310538</v>
      </c>
      <c r="H274">
        <f t="shared" si="18"/>
        <v>-0.5250091811573725</v>
      </c>
      <c r="I274">
        <f t="shared" si="19"/>
        <v>0.27563464029953477</v>
      </c>
    </row>
    <row r="275" spans="3:9" x14ac:dyDescent="0.3">
      <c r="C275">
        <f t="shared" si="16"/>
        <v>4.4358627002935691E-2</v>
      </c>
      <c r="D275">
        <v>209.80137944924601</v>
      </c>
      <c r="F275">
        <v>209.75702082224308</v>
      </c>
      <c r="G275">
        <f t="shared" si="17"/>
        <v>1.9676877895855754E-3</v>
      </c>
      <c r="H275">
        <f t="shared" si="18"/>
        <v>-0.2069829918963535</v>
      </c>
      <c r="I275">
        <f t="shared" si="19"/>
        <v>4.2841958934365938E-2</v>
      </c>
    </row>
    <row r="276" spans="3:9" x14ac:dyDescent="0.3">
      <c r="C276">
        <f t="shared" si="16"/>
        <v>-0.18666170957808959</v>
      </c>
      <c r="D276">
        <v>209.20151447610999</v>
      </c>
      <c r="F276">
        <v>209.38817618568808</v>
      </c>
      <c r="G276">
        <f t="shared" si="17"/>
        <v>3.4842593822615064E-2</v>
      </c>
      <c r="H276">
        <f t="shared" si="18"/>
        <v>-0.80684796503237521</v>
      </c>
      <c r="I276">
        <f t="shared" si="19"/>
        <v>0.65100363867688493</v>
      </c>
    </row>
    <row r="277" spans="3:9" x14ac:dyDescent="0.3">
      <c r="C277">
        <f t="shared" si="16"/>
        <v>-0.32478823103178911</v>
      </c>
      <c r="D277">
        <v>209.973250843904</v>
      </c>
      <c r="F277">
        <v>210.29803907493579</v>
      </c>
      <c r="G277">
        <f t="shared" si="17"/>
        <v>0.10548739501675881</v>
      </c>
      <c r="H277">
        <f t="shared" si="18"/>
        <v>-3.5111597238369541E-2</v>
      </c>
      <c r="I277">
        <f t="shared" si="19"/>
        <v>1.2328242606294796E-3</v>
      </c>
    </row>
    <row r="278" spans="3:9" x14ac:dyDescent="0.3">
      <c r="C278">
        <f t="shared" si="16"/>
        <v>0.83043800040405813</v>
      </c>
      <c r="D278">
        <v>210.60629299061</v>
      </c>
      <c r="F278">
        <v>209.77585499020594</v>
      </c>
      <c r="G278">
        <f t="shared" si="17"/>
        <v>0.68962727251509048</v>
      </c>
      <c r="H278">
        <f t="shared" si="18"/>
        <v>0.59793054946763391</v>
      </c>
      <c r="I278">
        <f t="shared" si="19"/>
        <v>0.35752094198666662</v>
      </c>
    </row>
    <row r="279" spans="3:9" x14ac:dyDescent="0.3">
      <c r="C279">
        <f t="shared" si="16"/>
        <v>-0.75989542930074094</v>
      </c>
      <c r="D279">
        <v>211.13401480295201</v>
      </c>
      <c r="F279">
        <v>211.89391023225275</v>
      </c>
      <c r="G279">
        <f t="shared" si="17"/>
        <v>0.5774410634721574</v>
      </c>
      <c r="H279">
        <f t="shared" si="18"/>
        <v>1.1256523618096423</v>
      </c>
      <c r="I279">
        <f t="shared" si="19"/>
        <v>1.267093239647626</v>
      </c>
    </row>
    <row r="280" spans="3:9" x14ac:dyDescent="0.3">
      <c r="C280">
        <f t="shared" si="16"/>
        <v>0.62809230549237327</v>
      </c>
      <c r="D280">
        <v>211.25180370215699</v>
      </c>
      <c r="F280">
        <v>210.62371139666462</v>
      </c>
      <c r="G280">
        <f t="shared" si="17"/>
        <v>0.39449994421872475</v>
      </c>
      <c r="H280">
        <f t="shared" si="18"/>
        <v>1.2434412610146239</v>
      </c>
      <c r="I280">
        <f t="shared" si="19"/>
        <v>1.546146169593638</v>
      </c>
    </row>
    <row r="281" spans="3:9" x14ac:dyDescent="0.3">
      <c r="C281">
        <f t="shared" si="16"/>
        <v>-0.10175229000503805</v>
      </c>
      <c r="D281">
        <v>210.87930946130399</v>
      </c>
      <c r="F281">
        <v>210.98106175130903</v>
      </c>
      <c r="G281">
        <f t="shared" si="17"/>
        <v>1.0353528521269365E-2</v>
      </c>
      <c r="H281">
        <f t="shared" si="18"/>
        <v>0.87094702016162273</v>
      </c>
      <c r="I281">
        <f t="shared" si="19"/>
        <v>0.75854871192841011</v>
      </c>
    </row>
    <row r="282" spans="3:9" x14ac:dyDescent="0.3">
      <c r="C282">
        <f t="shared" si="16"/>
        <v>0.13815876422000883</v>
      </c>
      <c r="D282">
        <v>211.120650970708</v>
      </c>
      <c r="F282">
        <v>210.98249220648799</v>
      </c>
      <c r="G282">
        <f t="shared" si="17"/>
        <v>1.9087844130799992E-2</v>
      </c>
      <c r="H282">
        <f t="shared" si="18"/>
        <v>1.1122885295656317</v>
      </c>
      <c r="I282">
        <f t="shared" si="19"/>
        <v>1.2371857730032751</v>
      </c>
    </row>
    <row r="283" spans="3:9" x14ac:dyDescent="0.3">
      <c r="C283">
        <f t="shared" si="16"/>
        <v>-0.28216370148396663</v>
      </c>
      <c r="D283">
        <v>208.73442614927299</v>
      </c>
      <c r="F283">
        <v>209.01658985075696</v>
      </c>
      <c r="G283">
        <f t="shared" si="17"/>
        <v>7.9616354435133041E-2</v>
      </c>
      <c r="H283">
        <f t="shared" si="18"/>
        <v>-1.2739362918693757</v>
      </c>
      <c r="I283">
        <f t="shared" si="19"/>
        <v>1.6229136757418954</v>
      </c>
    </row>
    <row r="284" spans="3:9" x14ac:dyDescent="0.3">
      <c r="C284">
        <f t="shared" si="16"/>
        <v>-0.35612840131267376</v>
      </c>
      <c r="D284">
        <v>210.363729174089</v>
      </c>
      <c r="F284">
        <v>210.71985757540168</v>
      </c>
      <c r="G284">
        <f t="shared" si="17"/>
        <v>0.12682743822152082</v>
      </c>
      <c r="H284">
        <f t="shared" si="18"/>
        <v>0.35536673294663501</v>
      </c>
      <c r="I284">
        <f t="shared" si="19"/>
        <v>0.12628551488516501</v>
      </c>
    </row>
    <row r="285" spans="3:9" x14ac:dyDescent="0.3">
      <c r="C285">
        <f t="shared" si="16"/>
        <v>0.52162360568209465</v>
      </c>
      <c r="D285">
        <v>210.98703127671499</v>
      </c>
      <c r="F285">
        <v>210.46540767103289</v>
      </c>
      <c r="G285">
        <f t="shared" si="17"/>
        <v>0.27209118600478938</v>
      </c>
      <c r="H285">
        <f t="shared" si="18"/>
        <v>0.97866883557261986</v>
      </c>
      <c r="I285">
        <f t="shared" si="19"/>
        <v>0.95779268972106768</v>
      </c>
    </row>
    <row r="286" spans="3:9" x14ac:dyDescent="0.3">
      <c r="C286">
        <f t="shared" si="16"/>
        <v>-0.44334007314355972</v>
      </c>
      <c r="D286">
        <v>209.37639473936699</v>
      </c>
      <c r="F286">
        <v>209.81973481251055</v>
      </c>
      <c r="G286">
        <f t="shared" si="17"/>
        <v>0.19655042045493687</v>
      </c>
      <c r="H286">
        <f t="shared" si="18"/>
        <v>-0.63196770177538042</v>
      </c>
      <c r="I286">
        <f t="shared" si="19"/>
        <v>0.39938317608725615</v>
      </c>
    </row>
    <row r="287" spans="3:9" x14ac:dyDescent="0.3">
      <c r="C287">
        <f t="shared" si="16"/>
        <v>7.9300138532488518E-2</v>
      </c>
      <c r="D287">
        <v>210.492884203541</v>
      </c>
      <c r="F287">
        <v>210.41358406500851</v>
      </c>
      <c r="G287">
        <f t="shared" si="17"/>
        <v>6.2885119712718703E-3</v>
      </c>
      <c r="H287">
        <f t="shared" si="18"/>
        <v>0.48452176239862865</v>
      </c>
      <c r="I287">
        <f t="shared" si="19"/>
        <v>0.23476133823787315</v>
      </c>
    </row>
    <row r="288" spans="3:9" x14ac:dyDescent="0.3">
      <c r="C288">
        <f t="shared" si="16"/>
        <v>0.31330934922530673</v>
      </c>
      <c r="D288">
        <v>210.37974525219599</v>
      </c>
      <c r="F288">
        <v>210.06643590297068</v>
      </c>
      <c r="G288">
        <f t="shared" si="17"/>
        <v>9.816274831198521E-2</v>
      </c>
      <c r="H288">
        <f t="shared" si="18"/>
        <v>0.37138281105362125</v>
      </c>
      <c r="I288">
        <f t="shared" si="19"/>
        <v>0.13792519234608974</v>
      </c>
    </row>
    <row r="289" spans="3:9" x14ac:dyDescent="0.3">
      <c r="C289">
        <f t="shared" si="16"/>
        <v>2.4750317710612535E-2</v>
      </c>
      <c r="D289">
        <v>210.98496423648999</v>
      </c>
      <c r="F289">
        <v>210.96021391877937</v>
      </c>
      <c r="G289">
        <f t="shared" si="17"/>
        <v>6.1257822677626055E-4</v>
      </c>
      <c r="H289">
        <f t="shared" si="18"/>
        <v>0.97660179534761937</v>
      </c>
      <c r="I289">
        <f t="shared" si="19"/>
        <v>0.95375106667619347</v>
      </c>
    </row>
    <row r="290" spans="3:9" x14ac:dyDescent="0.3">
      <c r="C290">
        <f t="shared" si="16"/>
        <v>0.4594586773082483</v>
      </c>
      <c r="D290">
        <v>211.597090677062</v>
      </c>
      <c r="F290">
        <v>211.13763199975375</v>
      </c>
      <c r="G290">
        <f t="shared" si="17"/>
        <v>0.21110227615384503</v>
      </c>
      <c r="H290">
        <f t="shared" si="18"/>
        <v>1.588728235919632</v>
      </c>
      <c r="I290">
        <f t="shared" si="19"/>
        <v>2.5240574076083058</v>
      </c>
    </row>
    <row r="291" spans="3:9" x14ac:dyDescent="0.3">
      <c r="C291">
        <f t="shared" si="16"/>
        <v>-0.61289694500950986</v>
      </c>
      <c r="D291">
        <v>208.77228748710701</v>
      </c>
      <c r="F291">
        <v>209.38518443211652</v>
      </c>
      <c r="G291">
        <f t="shared" si="17"/>
        <v>0.37564266520199013</v>
      </c>
      <c r="H291">
        <f t="shared" si="18"/>
        <v>-1.2360749540353595</v>
      </c>
      <c r="I291">
        <f t="shared" si="19"/>
        <v>1.5278812919935161</v>
      </c>
    </row>
    <row r="292" spans="3:9" x14ac:dyDescent="0.3">
      <c r="C292">
        <f t="shared" si="16"/>
        <v>0.70919682927777217</v>
      </c>
      <c r="D292">
        <v>210.745155483292</v>
      </c>
      <c r="F292">
        <v>210.03595865401422</v>
      </c>
      <c r="G292">
        <f t="shared" si="17"/>
        <v>0.50296014265764555</v>
      </c>
      <c r="H292">
        <f t="shared" si="18"/>
        <v>0.73679304214962826</v>
      </c>
      <c r="I292">
        <f t="shared" si="19"/>
        <v>0.54286398696010385</v>
      </c>
    </row>
    <row r="293" spans="3:9" x14ac:dyDescent="0.3">
      <c r="C293">
        <f t="shared" si="16"/>
        <v>0.25915806416841747</v>
      </c>
      <c r="D293">
        <v>210.31029395199999</v>
      </c>
      <c r="F293">
        <v>210.05113588783158</v>
      </c>
      <c r="G293">
        <f t="shared" si="17"/>
        <v>6.7162902223521587E-2</v>
      </c>
      <c r="H293">
        <f t="shared" si="18"/>
        <v>0.30193151085762793</v>
      </c>
      <c r="I293">
        <f t="shared" si="19"/>
        <v>9.1162637248769884E-2</v>
      </c>
    </row>
    <row r="294" spans="3:9" x14ac:dyDescent="0.3">
      <c r="C294">
        <f t="shared" si="16"/>
        <v>1.2353966765828659</v>
      </c>
      <c r="D294">
        <v>211.494905547662</v>
      </c>
      <c r="F294">
        <v>210.25950887107913</v>
      </c>
      <c r="G294">
        <f t="shared" si="17"/>
        <v>1.5262049485119902</v>
      </c>
      <c r="H294">
        <f t="shared" si="18"/>
        <v>1.4865431065196333</v>
      </c>
      <c r="I294">
        <f t="shared" si="19"/>
        <v>2.2098104075410419</v>
      </c>
    </row>
    <row r="295" spans="3:9" x14ac:dyDescent="0.3">
      <c r="C295">
        <f t="shared" si="16"/>
        <v>-0.36543158116754171</v>
      </c>
      <c r="D295">
        <v>210.27395530745801</v>
      </c>
      <c r="F295">
        <v>210.63938688862555</v>
      </c>
      <c r="G295">
        <f t="shared" si="17"/>
        <v>0.13354024051460964</v>
      </c>
      <c r="H295">
        <f t="shared" si="18"/>
        <v>0.26559286631564305</v>
      </c>
      <c r="I295">
        <f t="shared" si="19"/>
        <v>7.0539570637759036E-2</v>
      </c>
    </row>
    <row r="296" spans="3:9" x14ac:dyDescent="0.3">
      <c r="C296">
        <f t="shared" si="16"/>
        <v>-9.7733461905420427E-3</v>
      </c>
      <c r="D296">
        <v>209.234303367537</v>
      </c>
      <c r="F296">
        <v>209.24407671372754</v>
      </c>
      <c r="G296">
        <f t="shared" si="17"/>
        <v>9.5518295760182664E-5</v>
      </c>
      <c r="H296">
        <f t="shared" si="18"/>
        <v>-0.77405907360537185</v>
      </c>
      <c r="I296">
        <f t="shared" si="19"/>
        <v>0.59916744943080646</v>
      </c>
    </row>
    <row r="297" spans="3:9" x14ac:dyDescent="0.3">
      <c r="C297">
        <f t="shared" si="16"/>
        <v>0.85072057242354049</v>
      </c>
      <c r="D297">
        <v>211.79012733919501</v>
      </c>
      <c r="F297">
        <v>210.93940676677147</v>
      </c>
      <c r="G297">
        <f t="shared" si="17"/>
        <v>0.72372549234463635</v>
      </c>
      <c r="H297">
        <f t="shared" si="18"/>
        <v>1.7817648980526428</v>
      </c>
      <c r="I297">
        <f t="shared" si="19"/>
        <v>3.1746861519325447</v>
      </c>
    </row>
    <row r="298" spans="3:9" x14ac:dyDescent="0.3">
      <c r="C298">
        <f t="shared" si="16"/>
        <v>-0.42394166885802065</v>
      </c>
      <c r="D298">
        <v>210.40581924198301</v>
      </c>
      <c r="F298">
        <v>210.82976091084103</v>
      </c>
      <c r="G298">
        <f t="shared" si="17"/>
        <v>0.17972653859412363</v>
      </c>
      <c r="H298">
        <f t="shared" si="18"/>
        <v>0.39745680084064361</v>
      </c>
      <c r="I298">
        <f t="shared" si="19"/>
        <v>0.15797190853447904</v>
      </c>
    </row>
    <row r="299" spans="3:9" x14ac:dyDescent="0.3">
      <c r="C299">
        <f t="shared" si="16"/>
        <v>0.19175677147282499</v>
      </c>
      <c r="D299">
        <v>210.83191856444901</v>
      </c>
      <c r="F299">
        <v>210.64016179297619</v>
      </c>
      <c r="G299">
        <f t="shared" si="17"/>
        <v>3.6770659405681229E-2</v>
      </c>
      <c r="H299">
        <f t="shared" si="18"/>
        <v>0.82355612330664485</v>
      </c>
      <c r="I299">
        <f t="shared" si="19"/>
        <v>0.67824468823586959</v>
      </c>
    </row>
    <row r="300" spans="3:9" x14ac:dyDescent="0.3">
      <c r="C300">
        <f t="shared" si="16"/>
        <v>0.24540512736734854</v>
      </c>
      <c r="D300">
        <v>210.88695800064801</v>
      </c>
      <c r="F300">
        <v>210.64155287328066</v>
      </c>
      <c r="G300">
        <f t="shared" si="17"/>
        <v>6.0223676538184563E-2</v>
      </c>
      <c r="H300">
        <f t="shared" si="18"/>
        <v>0.87859555950564072</v>
      </c>
      <c r="I300">
        <f t="shared" si="19"/>
        <v>0.77193015718302982</v>
      </c>
    </row>
    <row r="301" spans="3:9" x14ac:dyDescent="0.3">
      <c r="C301">
        <f t="shared" si="16"/>
        <v>0.59959700758406598</v>
      </c>
      <c r="D301">
        <v>210.41767215775201</v>
      </c>
      <c r="F301">
        <v>209.81807515016794</v>
      </c>
      <c r="G301">
        <f t="shared" si="17"/>
        <v>0.35951657150376648</v>
      </c>
      <c r="H301">
        <f>D301-$E$2</f>
        <v>0.40930971660964133</v>
      </c>
      <c r="I301">
        <f t="shared" si="19"/>
        <v>0.16753444411106488</v>
      </c>
    </row>
  </sheetData>
  <hyperlinks>
    <hyperlink ref="G1" r:id="rId1" display="e^@" xr:uid="{730B8D7C-4EE9-4F27-9764-143A83C982E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D6AC-1F69-461B-A00A-5B658E5C0085}">
  <dimension ref="A1:F301"/>
  <sheetViews>
    <sheetView workbookViewId="0">
      <selection activeCell="F8" sqref="F8"/>
    </sheetView>
  </sheetViews>
  <sheetFormatPr defaultRowHeight="14.4" x14ac:dyDescent="0.3"/>
  <cols>
    <col min="1" max="1" width="9.88671875" bestFit="1" customWidth="1"/>
    <col min="4" max="4" width="9" customWidth="1"/>
    <col min="5" max="5" width="12" bestFit="1" customWidth="1"/>
    <col min="6" max="6" width="31.5546875" bestFit="1" customWidth="1"/>
  </cols>
  <sheetData>
    <row r="1" spans="1:6" x14ac:dyDescent="0.3">
      <c r="A1" s="11" t="s">
        <v>82</v>
      </c>
      <c r="B1" s="7" t="s">
        <v>0</v>
      </c>
      <c r="C1" s="7" t="s">
        <v>104</v>
      </c>
      <c r="D1" s="7" t="s">
        <v>105</v>
      </c>
      <c r="E1" s="7" t="s">
        <v>106</v>
      </c>
      <c r="F1" s="7" t="s">
        <v>107</v>
      </c>
    </row>
    <row r="2" spans="1:6" x14ac:dyDescent="0.3">
      <c r="A2">
        <v>0.39970794402610232</v>
      </c>
      <c r="B2">
        <v>207.73961459733599</v>
      </c>
      <c r="C2">
        <f>AVERAGE(B2:B301)</f>
        <v>210.00836244114237</v>
      </c>
      <c r="D2">
        <f>(B2-$C$2)^2</f>
        <v>5.1472167787761016</v>
      </c>
      <c r="E2">
        <f>1 - (SUM(A2:A301)/SUM(D2:D301))</f>
        <v>0.77654153677975013</v>
      </c>
    </row>
    <row r="3" spans="1:6" x14ac:dyDescent="0.3">
      <c r="A3">
        <v>1.2131216416633535</v>
      </c>
      <c r="B3">
        <v>208.60803899161499</v>
      </c>
      <c r="D3">
        <f t="shared" ref="D3:D66" si="0">(B3-$C$2)^2</f>
        <v>1.9609057632962532</v>
      </c>
    </row>
    <row r="4" spans="1:6" x14ac:dyDescent="0.3">
      <c r="A4">
        <v>5.9716784826352884E-2</v>
      </c>
      <c r="B4">
        <v>209.15304912411901</v>
      </c>
      <c r="D4">
        <f t="shared" si="0"/>
        <v>0.73156087027750161</v>
      </c>
    </row>
    <row r="5" spans="1:6" x14ac:dyDescent="0.3">
      <c r="A5">
        <v>0.16157712829510898</v>
      </c>
      <c r="B5">
        <v>209.62855378636399</v>
      </c>
      <c r="D5">
        <f t="shared" si="0"/>
        <v>0.14425461424455699</v>
      </c>
    </row>
    <row r="6" spans="1:6" x14ac:dyDescent="0.3">
      <c r="A6">
        <v>0.76635118072062547</v>
      </c>
      <c r="B6">
        <v>206.949372543035</v>
      </c>
      <c r="D6">
        <f t="shared" si="0"/>
        <v>9.3574191967229385</v>
      </c>
    </row>
    <row r="7" spans="1:6" x14ac:dyDescent="0.3">
      <c r="A7">
        <v>0.28338057513615206</v>
      </c>
      <c r="B7">
        <v>208.35689375192999</v>
      </c>
      <c r="D7">
        <f t="shared" si="0"/>
        <v>2.7273488314488534</v>
      </c>
    </row>
    <row r="8" spans="1:6" x14ac:dyDescent="0.3">
      <c r="A8">
        <v>0.30493182625049131</v>
      </c>
      <c r="B8">
        <v>209.90587735038699</v>
      </c>
      <c r="D8">
        <f t="shared" si="0"/>
        <v>1.0503193827138437E-2</v>
      </c>
    </row>
    <row r="9" spans="1:6" x14ac:dyDescent="0.3">
      <c r="A9">
        <v>0.82889644287632891</v>
      </c>
      <c r="B9">
        <v>209.02958304008001</v>
      </c>
      <c r="D9">
        <f t="shared" si="0"/>
        <v>0.95800911594398097</v>
      </c>
    </row>
    <row r="10" spans="1:6" x14ac:dyDescent="0.3">
      <c r="A10">
        <v>4.5788632021001044E-2</v>
      </c>
      <c r="B10">
        <v>210.07593692318699</v>
      </c>
      <c r="D10">
        <f t="shared" si="0"/>
        <v>4.5663106235986437E-3</v>
      </c>
    </row>
    <row r="11" spans="1:6" x14ac:dyDescent="0.3">
      <c r="A11">
        <v>0.74944585262134589</v>
      </c>
      <c r="B11">
        <v>211.314506558825</v>
      </c>
      <c r="D11">
        <f t="shared" si="0"/>
        <v>1.706012456156949</v>
      </c>
    </row>
    <row r="12" spans="1:6" x14ac:dyDescent="0.3">
      <c r="A12">
        <v>8.8309283132233601E-2</v>
      </c>
      <c r="B12">
        <v>209.91715114351601</v>
      </c>
      <c r="D12">
        <f t="shared" si="0"/>
        <v>8.3195008146841696E-3</v>
      </c>
    </row>
    <row r="13" spans="1:6" x14ac:dyDescent="0.3">
      <c r="A13">
        <v>3.953617174168666E-3</v>
      </c>
      <c r="B13">
        <v>209.90085306571601</v>
      </c>
      <c r="D13">
        <f t="shared" si="0"/>
        <v>1.1558265804566131E-2</v>
      </c>
    </row>
    <row r="14" spans="1:6" x14ac:dyDescent="0.3">
      <c r="A14">
        <v>0.17608293501062586</v>
      </c>
      <c r="B14">
        <v>209.890605880088</v>
      </c>
      <c r="D14">
        <f t="shared" si="0"/>
        <v>1.3866607671350116E-2</v>
      </c>
    </row>
    <row r="15" spans="1:6" x14ac:dyDescent="0.3">
      <c r="A15">
        <v>0.49159024940742496</v>
      </c>
      <c r="B15">
        <v>208.51409147056199</v>
      </c>
      <c r="D15">
        <f t="shared" si="0"/>
        <v>2.2328457335192118</v>
      </c>
    </row>
    <row r="16" spans="1:6" x14ac:dyDescent="0.3">
      <c r="A16">
        <v>0.61770237443876574</v>
      </c>
      <c r="B16">
        <v>209.14999635264101</v>
      </c>
      <c r="D16">
        <f t="shared" si="0"/>
        <v>0.73679234188911735</v>
      </c>
    </row>
    <row r="17" spans="1:4" x14ac:dyDescent="0.3">
      <c r="A17">
        <v>0.13069791901539585</v>
      </c>
      <c r="B17">
        <v>209.22019415390099</v>
      </c>
      <c r="D17">
        <f t="shared" si="0"/>
        <v>0.62120924901300456</v>
      </c>
    </row>
    <row r="18" spans="1:4" x14ac:dyDescent="0.3">
      <c r="A18">
        <v>0.35110968487672606</v>
      </c>
      <c r="B18">
        <v>208.76122909373001</v>
      </c>
      <c r="D18">
        <f t="shared" si="0"/>
        <v>1.5553415862279538</v>
      </c>
    </row>
    <row r="19" spans="1:4" x14ac:dyDescent="0.3">
      <c r="A19">
        <v>0.79852538391864425</v>
      </c>
      <c r="B19">
        <v>209.63492312449199</v>
      </c>
      <c r="D19">
        <f t="shared" si="0"/>
        <v>0.13945692322030012</v>
      </c>
    </row>
    <row r="20" spans="1:4" x14ac:dyDescent="0.3">
      <c r="A20">
        <v>0.8675584351312301</v>
      </c>
      <c r="B20">
        <v>207.75845248560199</v>
      </c>
      <c r="D20">
        <f t="shared" si="0"/>
        <v>5.0620948080396904</v>
      </c>
    </row>
    <row r="21" spans="1:4" x14ac:dyDescent="0.3">
      <c r="A21">
        <v>0.15567367656547618</v>
      </c>
      <c r="B21">
        <v>210.23746726328099</v>
      </c>
      <c r="D21">
        <f t="shared" si="0"/>
        <v>5.248901952717025E-2</v>
      </c>
    </row>
    <row r="22" spans="1:4" x14ac:dyDescent="0.3">
      <c r="A22">
        <v>3.9667187596486957E-2</v>
      </c>
      <c r="B22">
        <v>209.21472875331401</v>
      </c>
      <c r="D22">
        <f t="shared" si="0"/>
        <v>0.62985443045604461</v>
      </c>
    </row>
    <row r="23" spans="1:4" x14ac:dyDescent="0.3">
      <c r="A23">
        <v>1.479150155510566E-2</v>
      </c>
      <c r="B23">
        <v>210.532925320461</v>
      </c>
      <c r="D23">
        <f t="shared" si="0"/>
        <v>0.27516621435905891</v>
      </c>
    </row>
    <row r="24" spans="1:4" x14ac:dyDescent="0.3">
      <c r="A24">
        <v>3.7899233398784371E-2</v>
      </c>
      <c r="B24">
        <v>208.824478945512</v>
      </c>
      <c r="D24">
        <f t="shared" si="0"/>
        <v>1.4015801312259808</v>
      </c>
    </row>
    <row r="25" spans="1:4" x14ac:dyDescent="0.3">
      <c r="A25">
        <v>0.81378390954763413</v>
      </c>
      <c r="B25">
        <v>209.305151663918</v>
      </c>
      <c r="D25">
        <f t="shared" si="0"/>
        <v>0.49450539720450326</v>
      </c>
    </row>
    <row r="26" spans="1:4" x14ac:dyDescent="0.3">
      <c r="A26">
        <v>0.21740226551448438</v>
      </c>
      <c r="B26">
        <v>210.714480575571</v>
      </c>
      <c r="D26">
        <f t="shared" si="0"/>
        <v>0.49860281976897636</v>
      </c>
    </row>
    <row r="27" spans="1:4" x14ac:dyDescent="0.3">
      <c r="A27">
        <v>0.30167864309489895</v>
      </c>
      <c r="B27">
        <v>208.25869655229801</v>
      </c>
      <c r="D27">
        <f t="shared" si="0"/>
        <v>3.0613307225855309</v>
      </c>
    </row>
    <row r="28" spans="1:4" x14ac:dyDescent="0.3">
      <c r="A28">
        <v>5.4283169960880548E-4</v>
      </c>
      <c r="B28">
        <v>211.79926603940399</v>
      </c>
      <c r="D28">
        <f t="shared" si="0"/>
        <v>3.2073356982664243</v>
      </c>
    </row>
    <row r="29" spans="1:4" x14ac:dyDescent="0.3">
      <c r="A29">
        <v>5.5524062627463198E-2</v>
      </c>
      <c r="B29">
        <v>209.36475352672099</v>
      </c>
      <c r="D29">
        <f t="shared" si="0"/>
        <v>0.41423243472266486</v>
      </c>
    </row>
    <row r="30" spans="1:4" x14ac:dyDescent="0.3">
      <c r="A30">
        <v>0.188435975510957</v>
      </c>
      <c r="B30">
        <v>210.52065967279501</v>
      </c>
      <c r="D30">
        <f t="shared" si="0"/>
        <v>0.2624484535589573</v>
      </c>
    </row>
    <row r="31" spans="1:4" x14ac:dyDescent="0.3">
      <c r="A31">
        <v>3.7389364660933871E-2</v>
      </c>
      <c r="B31">
        <v>210.436263790868</v>
      </c>
      <c r="D31">
        <f t="shared" si="0"/>
        <v>0.183099565097016</v>
      </c>
    </row>
    <row r="32" spans="1:4" x14ac:dyDescent="0.3">
      <c r="A32">
        <v>0.32718037655747129</v>
      </c>
      <c r="B32">
        <v>211.16852339526</v>
      </c>
      <c r="D32">
        <f t="shared" si="0"/>
        <v>1.3459734394591267</v>
      </c>
    </row>
    <row r="33" spans="1:4" x14ac:dyDescent="0.3">
      <c r="A33">
        <v>0.50745301519382879</v>
      </c>
      <c r="B33">
        <v>210.80090256254101</v>
      </c>
      <c r="D33">
        <f t="shared" si="0"/>
        <v>0.6281198440265785</v>
      </c>
    </row>
    <row r="34" spans="1:4" x14ac:dyDescent="0.3">
      <c r="A34">
        <v>1.5437534116513316E-2</v>
      </c>
      <c r="B34">
        <v>209.75994781711</v>
      </c>
      <c r="D34">
        <f t="shared" si="0"/>
        <v>6.1709825433140714E-2</v>
      </c>
    </row>
    <row r="35" spans="1:4" x14ac:dyDescent="0.3">
      <c r="A35">
        <v>0.15076571593886715</v>
      </c>
      <c r="B35">
        <v>208.89887665039299</v>
      </c>
      <c r="D35">
        <f t="shared" si="0"/>
        <v>1.2309587198747654</v>
      </c>
    </row>
    <row r="36" spans="1:4" x14ac:dyDescent="0.3">
      <c r="A36">
        <v>4.237615418167328E-2</v>
      </c>
      <c r="B36">
        <v>210.031539776751</v>
      </c>
      <c r="D36">
        <f t="shared" si="0"/>
        <v>5.3718888591536675E-4</v>
      </c>
    </row>
    <row r="37" spans="1:4" x14ac:dyDescent="0.3">
      <c r="A37">
        <v>1.9389092980098759E-2</v>
      </c>
      <c r="B37">
        <v>209.88677269819101</v>
      </c>
      <c r="D37">
        <f t="shared" si="0"/>
        <v>1.478406559097719E-2</v>
      </c>
    </row>
    <row r="38" spans="1:4" x14ac:dyDescent="0.3">
      <c r="A38">
        <v>5.1922468842116189E-2</v>
      </c>
      <c r="B38">
        <v>210.018054169039</v>
      </c>
      <c r="D38">
        <f t="shared" si="0"/>
        <v>9.3929589622457726E-5</v>
      </c>
    </row>
    <row r="39" spans="1:4" x14ac:dyDescent="0.3">
      <c r="A39">
        <v>9.8195146584484794E-4</v>
      </c>
      <c r="B39">
        <v>209.699536180146</v>
      </c>
      <c r="D39">
        <f t="shared" si="0"/>
        <v>9.5373659480997561E-2</v>
      </c>
    </row>
    <row r="40" spans="1:4" x14ac:dyDescent="0.3">
      <c r="A40">
        <v>1.0365475238226719E-2</v>
      </c>
      <c r="B40">
        <v>208.81436121834699</v>
      </c>
      <c r="D40">
        <f t="shared" si="0"/>
        <v>1.4256389200368595</v>
      </c>
    </row>
    <row r="41" spans="1:4" x14ac:dyDescent="0.3">
      <c r="A41">
        <v>2.9927431577971258E-4</v>
      </c>
      <c r="B41">
        <v>208.95946918548501</v>
      </c>
      <c r="D41">
        <f t="shared" si="0"/>
        <v>1.1001770617634994</v>
      </c>
    </row>
    <row r="42" spans="1:4" x14ac:dyDescent="0.3">
      <c r="A42">
        <v>0.10836906959092334</v>
      </c>
      <c r="B42">
        <v>209.82029306660499</v>
      </c>
      <c r="D42">
        <f t="shared" si="0"/>
        <v>3.5370089638880414E-2</v>
      </c>
    </row>
    <row r="43" spans="1:4" x14ac:dyDescent="0.3">
      <c r="A43">
        <v>0.13093640082984601</v>
      </c>
      <c r="B43">
        <v>209.95831664696101</v>
      </c>
      <c r="D43">
        <f t="shared" si="0"/>
        <v>2.5045815152428368E-3</v>
      </c>
    </row>
    <row r="44" spans="1:4" x14ac:dyDescent="0.3">
      <c r="A44">
        <v>0.27828251313314101</v>
      </c>
      <c r="B44">
        <v>210.69390866478199</v>
      </c>
      <c r="D44">
        <f t="shared" si="0"/>
        <v>0.46997362474654286</v>
      </c>
    </row>
    <row r="45" spans="1:4" x14ac:dyDescent="0.3">
      <c r="A45">
        <v>8.620925416412227E-2</v>
      </c>
      <c r="B45">
        <v>211.05053335398</v>
      </c>
      <c r="D45">
        <f t="shared" si="0"/>
        <v>1.0861202115648263</v>
      </c>
    </row>
    <row r="46" spans="1:4" x14ac:dyDescent="0.3">
      <c r="A46">
        <v>0.11027937849322517</v>
      </c>
      <c r="B46">
        <v>209.18025925366399</v>
      </c>
      <c r="D46">
        <f t="shared" si="0"/>
        <v>0.68575488911184701</v>
      </c>
    </row>
    <row r="47" spans="1:4" x14ac:dyDescent="0.3">
      <c r="A47">
        <v>8.8048507731772238E-2</v>
      </c>
      <c r="B47">
        <v>209.800039007755</v>
      </c>
      <c r="D47">
        <f t="shared" si="0"/>
        <v>4.3398652898299223E-2</v>
      </c>
    </row>
    <row r="48" spans="1:4" x14ac:dyDescent="0.3">
      <c r="A48">
        <v>9.2782922688173716E-3</v>
      </c>
      <c r="B48">
        <v>212.254742806032</v>
      </c>
      <c r="D48">
        <f t="shared" si="0"/>
        <v>5.046224743761675</v>
      </c>
    </row>
    <row r="49" spans="1:4" x14ac:dyDescent="0.3">
      <c r="A49">
        <v>9.262697553302543E-2</v>
      </c>
      <c r="B49">
        <v>210.16324325756801</v>
      </c>
      <c r="D49">
        <f t="shared" si="0"/>
        <v>2.3988067296674551E-2</v>
      </c>
    </row>
    <row r="50" spans="1:4" x14ac:dyDescent="0.3">
      <c r="A50">
        <v>7.2009892280484752E-2</v>
      </c>
      <c r="B50">
        <v>211.48186339709599</v>
      </c>
      <c r="D50">
        <f t="shared" si="0"/>
        <v>2.1712050671962473</v>
      </c>
    </row>
    <row r="51" spans="1:4" x14ac:dyDescent="0.3">
      <c r="A51">
        <v>0.42589667493066441</v>
      </c>
      <c r="B51">
        <v>212.57666187731499</v>
      </c>
      <c r="D51">
        <f t="shared" si="0"/>
        <v>6.5961619938446132</v>
      </c>
    </row>
    <row r="52" spans="1:4" x14ac:dyDescent="0.3">
      <c r="A52">
        <v>7.6792553606080102E-2</v>
      </c>
      <c r="B52">
        <v>210.175939187811</v>
      </c>
      <c r="D52">
        <f t="shared" si="0"/>
        <v>2.8081966024042043E-2</v>
      </c>
    </row>
    <row r="53" spans="1:4" x14ac:dyDescent="0.3">
      <c r="A53">
        <v>0.66193028495498862</v>
      </c>
      <c r="B53">
        <v>208.69687031557399</v>
      </c>
      <c r="D53">
        <f t="shared" si="0"/>
        <v>1.7200115954278627</v>
      </c>
    </row>
    <row r="54" spans="1:4" x14ac:dyDescent="0.3">
      <c r="A54">
        <v>0.14006643878298622</v>
      </c>
      <c r="B54">
        <v>210.41304877932001</v>
      </c>
      <c r="D54">
        <f t="shared" si="0"/>
        <v>0.16377103230762757</v>
      </c>
    </row>
    <row r="55" spans="1:4" x14ac:dyDescent="0.3">
      <c r="A55">
        <v>0.57771592264949168</v>
      </c>
      <c r="B55">
        <v>210.55667784110199</v>
      </c>
      <c r="D55">
        <f t="shared" si="0"/>
        <v>0.30064977783287777</v>
      </c>
    </row>
    <row r="56" spans="1:4" x14ac:dyDescent="0.3">
      <c r="A56">
        <v>0.52913529162392048</v>
      </c>
      <c r="B56">
        <v>208.43037967873701</v>
      </c>
      <c r="D56">
        <f t="shared" si="0"/>
        <v>2.490029598448436</v>
      </c>
    </row>
    <row r="57" spans="1:4" x14ac:dyDescent="0.3">
      <c r="A57">
        <v>5.2867628876880613E-4</v>
      </c>
      <c r="B57">
        <v>211.330437840104</v>
      </c>
      <c r="D57">
        <f t="shared" si="0"/>
        <v>1.7478833605395527</v>
      </c>
    </row>
    <row r="58" spans="1:4" x14ac:dyDescent="0.3">
      <c r="A58">
        <v>0.15982432451600387</v>
      </c>
      <c r="B58">
        <v>208.929643532493</v>
      </c>
      <c r="D58">
        <f t="shared" si="0"/>
        <v>1.1636344838776751</v>
      </c>
    </row>
    <row r="59" spans="1:4" x14ac:dyDescent="0.3">
      <c r="A59">
        <v>5.6389391815960824E-2</v>
      </c>
      <c r="B59">
        <v>210.874003348082</v>
      </c>
      <c r="D59">
        <f t="shared" si="0"/>
        <v>0.74933417976726824</v>
      </c>
    </row>
    <row r="60" spans="1:4" x14ac:dyDescent="0.3">
      <c r="A60">
        <v>0.30923262431449183</v>
      </c>
      <c r="B60">
        <v>209.16359691413501</v>
      </c>
      <c r="D60">
        <f t="shared" si="0"/>
        <v>0.71362879562001247</v>
      </c>
    </row>
    <row r="61" spans="1:4" x14ac:dyDescent="0.3">
      <c r="A61">
        <v>7.7222763484199597E-2</v>
      </c>
      <c r="B61">
        <v>209.68045498797201</v>
      </c>
      <c r="D61">
        <f t="shared" si="0"/>
        <v>0.1075232978446681</v>
      </c>
    </row>
    <row r="62" spans="1:4" x14ac:dyDescent="0.3">
      <c r="A62">
        <v>4.762296653757031E-2</v>
      </c>
      <c r="B62">
        <v>209.37912679676899</v>
      </c>
      <c r="D62">
        <f t="shared" si="0"/>
        <v>0.39593749614998386</v>
      </c>
    </row>
    <row r="63" spans="1:4" x14ac:dyDescent="0.3">
      <c r="A63">
        <v>7.6657704623603634E-2</v>
      </c>
      <c r="B63">
        <v>209.62435517913099</v>
      </c>
      <c r="D63">
        <f t="shared" si="0"/>
        <v>0.14746157727747675</v>
      </c>
    </row>
    <row r="64" spans="1:4" x14ac:dyDescent="0.3">
      <c r="A64">
        <v>0.10274560398392889</v>
      </c>
      <c r="B64">
        <v>210.18112049981701</v>
      </c>
      <c r="D64">
        <f t="shared" si="0"/>
        <v>2.9845346837032275E-2</v>
      </c>
    </row>
    <row r="65" spans="1:4" x14ac:dyDescent="0.3">
      <c r="A65">
        <v>0.10609961646128055</v>
      </c>
      <c r="B65">
        <v>209.372498955971</v>
      </c>
      <c r="D65">
        <f t="shared" si="0"/>
        <v>0.40432237177428143</v>
      </c>
    </row>
    <row r="66" spans="1:4" x14ac:dyDescent="0.3">
      <c r="A66">
        <v>0.45086361313981471</v>
      </c>
      <c r="B66">
        <v>211.447684248413</v>
      </c>
      <c r="D66">
        <f t="shared" si="0"/>
        <v>2.0716472648847937</v>
      </c>
    </row>
    <row r="67" spans="1:4" x14ac:dyDescent="0.3">
      <c r="A67">
        <v>0.72448797226169914</v>
      </c>
      <c r="B67">
        <v>209.30414634458199</v>
      </c>
      <c r="D67">
        <f t="shared" ref="D67:D130" si="1">(B67-$C$2)^2</f>
        <v>0.49592031065472825</v>
      </c>
    </row>
    <row r="68" spans="1:4" x14ac:dyDescent="0.3">
      <c r="A68">
        <v>0.43428241775905996</v>
      </c>
      <c r="B68">
        <v>210.740177833096</v>
      </c>
      <c r="D68">
        <f t="shared" si="1"/>
        <v>0.53555376790024722</v>
      </c>
    </row>
    <row r="69" spans="1:4" x14ac:dyDescent="0.3">
      <c r="A69">
        <v>0.6401128614672259</v>
      </c>
      <c r="B69">
        <v>210.121604668061</v>
      </c>
      <c r="D69">
        <f t="shared" si="1"/>
        <v>1.2823801957490328E-2</v>
      </c>
    </row>
    <row r="70" spans="1:4" x14ac:dyDescent="0.3">
      <c r="A70">
        <v>0.48836110653153642</v>
      </c>
      <c r="B70">
        <v>211.343423284897</v>
      </c>
      <c r="D70">
        <f t="shared" si="1"/>
        <v>1.7823874565268318</v>
      </c>
    </row>
    <row r="71" spans="1:4" x14ac:dyDescent="0.3">
      <c r="A71">
        <v>0.48235236980149154</v>
      </c>
      <c r="B71">
        <v>209.707869110145</v>
      </c>
      <c r="D71">
        <f t="shared" si="1"/>
        <v>9.0296241973894617E-2</v>
      </c>
    </row>
    <row r="72" spans="1:4" x14ac:dyDescent="0.3">
      <c r="A72">
        <v>0.26915427015177934</v>
      </c>
      <c r="B72">
        <v>212.07066023798501</v>
      </c>
      <c r="D72">
        <f t="shared" si="1"/>
        <v>4.2530722028620174</v>
      </c>
    </row>
    <row r="73" spans="1:4" x14ac:dyDescent="0.3">
      <c r="A73">
        <v>7.9711059373784809E-2</v>
      </c>
      <c r="B73">
        <v>209.380402359752</v>
      </c>
      <c r="D73">
        <f t="shared" si="1"/>
        <v>0.3943338638197999</v>
      </c>
    </row>
    <row r="74" spans="1:4" x14ac:dyDescent="0.3">
      <c r="A74">
        <v>0.51087952398666792</v>
      </c>
      <c r="B74">
        <v>208.57447015944399</v>
      </c>
      <c r="D74">
        <f t="shared" si="1"/>
        <v>2.0560470755141771</v>
      </c>
    </row>
    <row r="75" spans="1:4" x14ac:dyDescent="0.3">
      <c r="A75">
        <v>0.33256787326913095</v>
      </c>
      <c r="B75">
        <v>209.65248761096001</v>
      </c>
      <c r="D75">
        <f t="shared" si="1"/>
        <v>0.12664689475732246</v>
      </c>
    </row>
    <row r="76" spans="1:4" x14ac:dyDescent="0.3">
      <c r="A76">
        <v>3.2801449316019802E-4</v>
      </c>
      <c r="B76">
        <v>209.55270162833801</v>
      </c>
      <c r="D76">
        <f t="shared" si="1"/>
        <v>0.20762677632552412</v>
      </c>
    </row>
    <row r="77" spans="1:4" x14ac:dyDescent="0.3">
      <c r="A77">
        <v>3.0108655853358261E-2</v>
      </c>
      <c r="B77">
        <v>210.757192432674</v>
      </c>
      <c r="D77">
        <f t="shared" si="1"/>
        <v>0.5607463562172702</v>
      </c>
    </row>
    <row r="78" spans="1:4" x14ac:dyDescent="0.3">
      <c r="A78">
        <v>7.9059229817734097E-2</v>
      </c>
      <c r="B78">
        <v>210.59268345800399</v>
      </c>
      <c r="D78">
        <f t="shared" si="1"/>
        <v>0.34143105074620045</v>
      </c>
    </row>
    <row r="79" spans="1:4" x14ac:dyDescent="0.3">
      <c r="A79">
        <v>3.172642519548189E-2</v>
      </c>
      <c r="B79">
        <v>210.75606188259599</v>
      </c>
      <c r="D79">
        <f t="shared" si="1"/>
        <v>0.55905445475005433</v>
      </c>
    </row>
    <row r="80" spans="1:4" x14ac:dyDescent="0.3">
      <c r="A80">
        <v>9.5784009283067604E-3</v>
      </c>
      <c r="B80">
        <v>210.00835605391001</v>
      </c>
      <c r="D80">
        <f t="shared" si="1"/>
        <v>4.0796737230772302E-11</v>
      </c>
    </row>
    <row r="81" spans="1:4" x14ac:dyDescent="0.3">
      <c r="A81">
        <v>0.97514443060981659</v>
      </c>
      <c r="B81">
        <v>211.47966983622601</v>
      </c>
      <c r="D81">
        <f t="shared" si="1"/>
        <v>2.1647454508278114</v>
      </c>
    </row>
    <row r="82" spans="1:4" x14ac:dyDescent="0.3">
      <c r="A82">
        <v>0.32518276043933364</v>
      </c>
      <c r="B82">
        <v>211.46284835226001</v>
      </c>
      <c r="D82">
        <f t="shared" si="1"/>
        <v>2.1155292656397218</v>
      </c>
    </row>
    <row r="83" spans="1:4" x14ac:dyDescent="0.3">
      <c r="A83">
        <v>0.14416874603302349</v>
      </c>
      <c r="B83">
        <v>209.093465678717</v>
      </c>
      <c r="D83">
        <f t="shared" si="1"/>
        <v>0.83703608589642653</v>
      </c>
    </row>
    <row r="84" spans="1:4" x14ac:dyDescent="0.3">
      <c r="A84">
        <v>0.1427394390861231</v>
      </c>
      <c r="B84">
        <v>211.70511875384199</v>
      </c>
      <c r="D84">
        <f t="shared" si="1"/>
        <v>2.8789819846860096</v>
      </c>
    </row>
    <row r="85" spans="1:4" x14ac:dyDescent="0.3">
      <c r="A85">
        <v>1.3808939450203501</v>
      </c>
      <c r="B85">
        <v>212.15617247859601</v>
      </c>
      <c r="D85">
        <f t="shared" si="1"/>
        <v>4.6130879569865986</v>
      </c>
    </row>
    <row r="86" spans="1:4" x14ac:dyDescent="0.3">
      <c r="A86">
        <v>0.19900074266449835</v>
      </c>
      <c r="B86">
        <v>208.31635096878</v>
      </c>
      <c r="D86">
        <f t="shared" si="1"/>
        <v>2.8629028226058648</v>
      </c>
    </row>
    <row r="87" spans="1:4" x14ac:dyDescent="0.3">
      <c r="A87">
        <v>4.6065300517445243E-2</v>
      </c>
      <c r="B87">
        <v>210.54366635772701</v>
      </c>
      <c r="D87">
        <f t="shared" si="1"/>
        <v>0.28655028311085334</v>
      </c>
    </row>
    <row r="88" spans="1:4" x14ac:dyDescent="0.3">
      <c r="A88">
        <v>0.77119209014952195</v>
      </c>
      <c r="B88">
        <v>209.980403707606</v>
      </c>
      <c r="D88">
        <f t="shared" si="1"/>
        <v>7.8169078095750562E-4</v>
      </c>
    </row>
    <row r="89" spans="1:4" x14ac:dyDescent="0.3">
      <c r="A89">
        <v>1.2081612415639655</v>
      </c>
      <c r="B89">
        <v>210.501869931155</v>
      </c>
      <c r="D89">
        <f t="shared" si="1"/>
        <v>0.24354964269856846</v>
      </c>
    </row>
    <row r="90" spans="1:4" x14ac:dyDescent="0.3">
      <c r="A90">
        <v>0.15049201119345895</v>
      </c>
      <c r="B90">
        <v>210.853742646401</v>
      </c>
      <c r="D90">
        <f t="shared" si="1"/>
        <v>0.71466769144313258</v>
      </c>
    </row>
    <row r="91" spans="1:4" x14ac:dyDescent="0.3">
      <c r="A91">
        <v>8.4621534808048807E-2</v>
      </c>
      <c r="B91">
        <v>209.92472643818701</v>
      </c>
      <c r="D91">
        <f t="shared" si="1"/>
        <v>6.9949809903488008E-3</v>
      </c>
    </row>
    <row r="92" spans="1:4" x14ac:dyDescent="0.3">
      <c r="A92">
        <v>0.54005330393636453</v>
      </c>
      <c r="B92">
        <v>209.644640028558</v>
      </c>
      <c r="D92">
        <f t="shared" si="1"/>
        <v>0.13229399341619169</v>
      </c>
    </row>
    <row r="93" spans="1:4" x14ac:dyDescent="0.3">
      <c r="A93">
        <v>3.791264641307146E-2</v>
      </c>
      <c r="B93">
        <v>210.52692894690099</v>
      </c>
      <c r="D93">
        <f t="shared" si="1"/>
        <v>0.26891122089471287</v>
      </c>
    </row>
    <row r="94" spans="1:4" x14ac:dyDescent="0.3">
      <c r="A94">
        <v>0.13439467382956505</v>
      </c>
      <c r="B94">
        <v>210.248655563337</v>
      </c>
      <c r="D94">
        <f t="shared" si="1"/>
        <v>5.7740784574042879E-2</v>
      </c>
    </row>
    <row r="95" spans="1:4" x14ac:dyDescent="0.3">
      <c r="A95">
        <v>2.3301403361607884E-2</v>
      </c>
      <c r="B95">
        <v>210.15927478888199</v>
      </c>
      <c r="D95">
        <f t="shared" si="1"/>
        <v>2.2774536700284034E-2</v>
      </c>
    </row>
    <row r="96" spans="1:4" x14ac:dyDescent="0.3">
      <c r="A96">
        <v>0.13238254348259745</v>
      </c>
      <c r="B96">
        <v>210.90869520850799</v>
      </c>
      <c r="D96">
        <f t="shared" si="1"/>
        <v>0.81059909199224611</v>
      </c>
    </row>
    <row r="97" spans="1:4" x14ac:dyDescent="0.3">
      <c r="A97">
        <v>2.695499229646708E-3</v>
      </c>
      <c r="B97">
        <v>208.594533125021</v>
      </c>
      <c r="D97">
        <f t="shared" si="1"/>
        <v>1.9989133351242074</v>
      </c>
    </row>
    <row r="98" spans="1:4" x14ac:dyDescent="0.3">
      <c r="A98">
        <v>5.9324226801912606E-2</v>
      </c>
      <c r="B98">
        <v>211.12429284097001</v>
      </c>
      <c r="D98">
        <f t="shared" si="1"/>
        <v>1.2453006572594922</v>
      </c>
    </row>
    <row r="99" spans="1:4" x14ac:dyDescent="0.3">
      <c r="A99">
        <v>1.9227724852715528E-2</v>
      </c>
      <c r="B99">
        <v>209.76116404042901</v>
      </c>
      <c r="D99">
        <f t="shared" si="1"/>
        <v>6.1107049315242169E-2</v>
      </c>
    </row>
    <row r="100" spans="1:4" x14ac:dyDescent="0.3">
      <c r="A100">
        <v>1.8921679635296808E-2</v>
      </c>
      <c r="B100">
        <v>208.41170487342501</v>
      </c>
      <c r="D100">
        <f t="shared" si="1"/>
        <v>2.5493153885491098</v>
      </c>
    </row>
    <row r="101" spans="1:4" x14ac:dyDescent="0.3">
      <c r="A101">
        <v>6.1351686766659641E-2</v>
      </c>
      <c r="B101">
        <v>209.74698786316</v>
      </c>
      <c r="D101">
        <f t="shared" si="1"/>
        <v>6.8316670015459907E-2</v>
      </c>
    </row>
    <row r="102" spans="1:4" x14ac:dyDescent="0.3">
      <c r="A102">
        <v>0.35599007443912972</v>
      </c>
      <c r="B102">
        <v>210.028972224564</v>
      </c>
      <c r="D102">
        <f t="shared" si="1"/>
        <v>4.2476317268664584E-4</v>
      </c>
    </row>
    <row r="103" spans="1:4" x14ac:dyDescent="0.3">
      <c r="A103">
        <v>0.51338142719575697</v>
      </c>
      <c r="B103">
        <v>210.45694539490501</v>
      </c>
      <c r="D103">
        <f t="shared" si="1"/>
        <v>0.20122666640641362</v>
      </c>
    </row>
    <row r="104" spans="1:4" x14ac:dyDescent="0.3">
      <c r="A104">
        <v>0.11323024667396951</v>
      </c>
      <c r="B104">
        <v>208.997336168083</v>
      </c>
      <c r="D104">
        <f t="shared" si="1"/>
        <v>1.0221741248163234</v>
      </c>
    </row>
    <row r="105" spans="1:4" x14ac:dyDescent="0.3">
      <c r="A105">
        <v>0.10688373713383265</v>
      </c>
      <c r="B105">
        <v>210.35673557658501</v>
      </c>
      <c r="D105">
        <f t="shared" si="1"/>
        <v>0.12136384149813773</v>
      </c>
    </row>
    <row r="106" spans="1:4" x14ac:dyDescent="0.3">
      <c r="A106">
        <v>0.15226422775882925</v>
      </c>
      <c r="B106">
        <v>209.900018455062</v>
      </c>
      <c r="D106">
        <f t="shared" si="1"/>
        <v>1.1738419319783575E-2</v>
      </c>
    </row>
    <row r="107" spans="1:4" x14ac:dyDescent="0.3">
      <c r="A107">
        <v>0.89267415240131898</v>
      </c>
      <c r="B107">
        <v>210.83139934991399</v>
      </c>
      <c r="D107">
        <f t="shared" si="1"/>
        <v>0.67738975320035533</v>
      </c>
    </row>
    <row r="108" spans="1:4" x14ac:dyDescent="0.3">
      <c r="A108">
        <v>0.34005875745201292</v>
      </c>
      <c r="B108">
        <v>208.42328866087701</v>
      </c>
      <c r="D108">
        <f t="shared" si="1"/>
        <v>2.5124588888847224</v>
      </c>
    </row>
    <row r="109" spans="1:4" x14ac:dyDescent="0.3">
      <c r="A109">
        <v>2.9246947268669688E-3</v>
      </c>
      <c r="B109">
        <v>209.77456072099099</v>
      </c>
      <c r="D109">
        <f t="shared" si="1"/>
        <v>5.4663244345742552E-2</v>
      </c>
    </row>
    <row r="110" spans="1:4" x14ac:dyDescent="0.3">
      <c r="A110">
        <v>0.33181751335750509</v>
      </c>
      <c r="B110">
        <v>210.02740845927499</v>
      </c>
      <c r="D110">
        <f t="shared" si="1"/>
        <v>3.6275080670836776E-4</v>
      </c>
    </row>
    <row r="111" spans="1:4" x14ac:dyDescent="0.3">
      <c r="A111">
        <v>6.5913852952133112E-3</v>
      </c>
      <c r="B111">
        <v>210.201875882812</v>
      </c>
      <c r="D111">
        <f t="shared" si="1"/>
        <v>3.7447452106828052E-2</v>
      </c>
    </row>
    <row r="112" spans="1:4" x14ac:dyDescent="0.3">
      <c r="A112">
        <v>1.0272700717665919E-2</v>
      </c>
      <c r="B112">
        <v>209.49745516089999</v>
      </c>
      <c r="D112">
        <f t="shared" si="1"/>
        <v>0.26102624900466398</v>
      </c>
    </row>
    <row r="113" spans="1:4" x14ac:dyDescent="0.3">
      <c r="A113">
        <v>2.0187735485424829E-3</v>
      </c>
      <c r="B113">
        <v>210.965260291703</v>
      </c>
      <c r="D113">
        <f t="shared" si="1"/>
        <v>0.91565349640756655</v>
      </c>
    </row>
    <row r="114" spans="1:4" x14ac:dyDescent="0.3">
      <c r="A114">
        <v>1.7706005262761002E-3</v>
      </c>
      <c r="B114">
        <v>209.27229380354001</v>
      </c>
      <c r="D114">
        <f t="shared" si="1"/>
        <v>0.54179703926179135</v>
      </c>
    </row>
    <row r="115" spans="1:4" x14ac:dyDescent="0.3">
      <c r="A115">
        <v>8.8406466509716383E-3</v>
      </c>
      <c r="B115">
        <v>210.11355573081201</v>
      </c>
      <c r="D115">
        <f t="shared" si="1"/>
        <v>1.1065628191521381E-2</v>
      </c>
    </row>
    <row r="116" spans="1:4" x14ac:dyDescent="0.3">
      <c r="A116">
        <v>5.6540571727715323E-2</v>
      </c>
      <c r="B116">
        <v>209.41164251359601</v>
      </c>
      <c r="D116">
        <f t="shared" si="1"/>
        <v>0.35607467193093306</v>
      </c>
    </row>
    <row r="117" spans="1:4" x14ac:dyDescent="0.3">
      <c r="A117">
        <v>1.8307345806919555E-2</v>
      </c>
      <c r="B117">
        <v>209.330941053488</v>
      </c>
      <c r="D117">
        <f t="shared" si="1"/>
        <v>0.45889973645156229</v>
      </c>
    </row>
    <row r="118" spans="1:4" x14ac:dyDescent="0.3">
      <c r="A118">
        <v>0.3304570651324138</v>
      </c>
      <c r="B118">
        <v>209.55030519802699</v>
      </c>
      <c r="D118">
        <f t="shared" si="1"/>
        <v>0.20981643797045949</v>
      </c>
    </row>
    <row r="119" spans="1:4" x14ac:dyDescent="0.3">
      <c r="A119">
        <v>7.7241124965425354E-3</v>
      </c>
      <c r="B119">
        <v>210.35616273354</v>
      </c>
      <c r="D119">
        <f t="shared" si="1"/>
        <v>0.12096504339188124</v>
      </c>
    </row>
    <row r="120" spans="1:4" x14ac:dyDescent="0.3">
      <c r="A120">
        <v>0.42422094071453098</v>
      </c>
      <c r="B120">
        <v>210.56733184277201</v>
      </c>
      <c r="D120">
        <f t="shared" si="1"/>
        <v>0.31244679195819686</v>
      </c>
    </row>
    <row r="121" spans="1:4" x14ac:dyDescent="0.3">
      <c r="A121">
        <v>7.6179989613148306E-3</v>
      </c>
      <c r="B121">
        <v>209.62747399277799</v>
      </c>
      <c r="D121">
        <f t="shared" si="1"/>
        <v>0.14507601009742022</v>
      </c>
    </row>
    <row r="122" spans="1:4" x14ac:dyDescent="0.3">
      <c r="A122">
        <v>3.5728923252509223E-4</v>
      </c>
      <c r="B122">
        <v>210.38952027412401</v>
      </c>
      <c r="D122">
        <f t="shared" si="1"/>
        <v>0.14528129364326187</v>
      </c>
    </row>
    <row r="123" spans="1:4" x14ac:dyDescent="0.3">
      <c r="A123">
        <v>6.6700810617088338E-2</v>
      </c>
      <c r="B123">
        <v>209.12523564431001</v>
      </c>
      <c r="D123">
        <f t="shared" si="1"/>
        <v>0.77991293928337968</v>
      </c>
    </row>
    <row r="124" spans="1:4" x14ac:dyDescent="0.3">
      <c r="A124">
        <v>5.3805266304246202E-2</v>
      </c>
      <c r="B124">
        <v>209.23462650698301</v>
      </c>
      <c r="D124">
        <f t="shared" si="1"/>
        <v>0.5986672958094601</v>
      </c>
    </row>
    <row r="125" spans="1:4" x14ac:dyDescent="0.3">
      <c r="A125">
        <v>1.7848745366738823E-2</v>
      </c>
      <c r="B125">
        <v>209.95562675494301</v>
      </c>
      <c r="D125">
        <f t="shared" si="1"/>
        <v>2.7810525989168744E-3</v>
      </c>
    </row>
    <row r="126" spans="1:4" x14ac:dyDescent="0.3">
      <c r="A126">
        <v>0.93332238249294219</v>
      </c>
      <c r="B126">
        <v>210.32924523635799</v>
      </c>
      <c r="D126">
        <f t="shared" si="1"/>
        <v>0.10296576826539217</v>
      </c>
    </row>
    <row r="127" spans="1:4" x14ac:dyDescent="0.3">
      <c r="A127">
        <v>6.470655039274964E-2</v>
      </c>
      <c r="B127">
        <v>210.52431750151999</v>
      </c>
      <c r="D127">
        <f t="shared" si="1"/>
        <v>0.26620962432927459</v>
      </c>
    </row>
    <row r="128" spans="1:4" x14ac:dyDescent="0.3">
      <c r="A128">
        <v>6.7373088830113476E-2</v>
      </c>
      <c r="B128">
        <v>209.39904091636501</v>
      </c>
      <c r="D128">
        <f t="shared" si="1"/>
        <v>0.37127272055700344</v>
      </c>
    </row>
    <row r="129" spans="1:4" x14ac:dyDescent="0.3">
      <c r="A129">
        <v>1.8133071070632115E-2</v>
      </c>
      <c r="B129">
        <v>210.070682031736</v>
      </c>
      <c r="D129">
        <f t="shared" si="1"/>
        <v>3.8837313717578247E-3</v>
      </c>
    </row>
    <row r="130" spans="1:4" x14ac:dyDescent="0.3">
      <c r="A130">
        <v>0.84328182181595246</v>
      </c>
      <c r="B130">
        <v>208.712669353922</v>
      </c>
      <c r="D130">
        <f t="shared" si="1"/>
        <v>1.678820576270657</v>
      </c>
    </row>
    <row r="131" spans="1:4" x14ac:dyDescent="0.3">
      <c r="A131">
        <v>4.7918361259511981E-3</v>
      </c>
      <c r="B131">
        <v>210.57517947452999</v>
      </c>
      <c r="D131">
        <f t="shared" ref="D131:D194" si="2">(B131-$C$2)^2</f>
        <v>0.32128154933834446</v>
      </c>
    </row>
    <row r="132" spans="1:4" x14ac:dyDescent="0.3">
      <c r="A132">
        <v>0.1734116123048785</v>
      </c>
      <c r="B132">
        <v>207.97994400492399</v>
      </c>
      <c r="D132">
        <f t="shared" si="2"/>
        <v>4.1144813523905928</v>
      </c>
    </row>
    <row r="133" spans="1:4" x14ac:dyDescent="0.3">
      <c r="A133">
        <v>1.7967487207225974E-3</v>
      </c>
      <c r="B133">
        <v>210.662790962732</v>
      </c>
      <c r="D133">
        <f t="shared" si="2"/>
        <v>0.42827668986999745</v>
      </c>
    </row>
    <row r="134" spans="1:4" x14ac:dyDescent="0.3">
      <c r="A134">
        <v>4.9147589231557454E-3</v>
      </c>
      <c r="B134">
        <v>209.89223326290201</v>
      </c>
      <c r="D134">
        <f t="shared" si="2"/>
        <v>1.3485986038780519E-2</v>
      </c>
    </row>
    <row r="135" spans="1:4" x14ac:dyDescent="0.3">
      <c r="A135">
        <v>0.14193874175662533</v>
      </c>
      <c r="B135">
        <v>210.24056232094699</v>
      </c>
      <c r="D135">
        <f t="shared" si="2"/>
        <v>5.3916784181282387E-2</v>
      </c>
    </row>
    <row r="136" spans="1:4" x14ac:dyDescent="0.3">
      <c r="A136">
        <v>7.3378158449755371E-2</v>
      </c>
      <c r="B136">
        <v>210.093326056265</v>
      </c>
      <c r="D136">
        <f t="shared" si="2"/>
        <v>7.2188158947067522E-3</v>
      </c>
    </row>
    <row r="137" spans="1:4" x14ac:dyDescent="0.3">
      <c r="A137">
        <v>6.9711377543341363E-2</v>
      </c>
      <c r="B137">
        <v>211.31135959692699</v>
      </c>
      <c r="D137">
        <f t="shared" si="2"/>
        <v>1.6978015879828192</v>
      </c>
    </row>
    <row r="138" spans="1:4" x14ac:dyDescent="0.3">
      <c r="A138">
        <v>0.11098171470705664</v>
      </c>
      <c r="B138">
        <v>210.98396953383499</v>
      </c>
      <c r="D138">
        <f t="shared" si="2"/>
        <v>0.95180919931216013</v>
      </c>
    </row>
    <row r="139" spans="1:4" x14ac:dyDescent="0.3">
      <c r="A139">
        <v>0.15626992847605786</v>
      </c>
      <c r="B139">
        <v>209.85329092078501</v>
      </c>
      <c r="D139">
        <f t="shared" si="2"/>
        <v>2.4047176425940998E-2</v>
      </c>
    </row>
    <row r="140" spans="1:4" x14ac:dyDescent="0.3">
      <c r="A140">
        <v>1.3658093101540789</v>
      </c>
      <c r="B140">
        <v>207.724194576717</v>
      </c>
      <c r="D140">
        <f t="shared" si="2"/>
        <v>5.2174228328735577</v>
      </c>
    </row>
    <row r="141" spans="1:4" x14ac:dyDescent="0.3">
      <c r="A141">
        <v>1.1398289037679494E-2</v>
      </c>
      <c r="B141">
        <v>211.50810273146101</v>
      </c>
      <c r="D141">
        <f t="shared" si="2"/>
        <v>2.2492209384050423</v>
      </c>
    </row>
    <row r="142" spans="1:4" x14ac:dyDescent="0.3">
      <c r="A142">
        <v>8.8694220723813125E-2</v>
      </c>
      <c r="B142">
        <v>210.217845373194</v>
      </c>
      <c r="D142">
        <f t="shared" si="2"/>
        <v>4.3883098820947104E-2</v>
      </c>
    </row>
    <row r="143" spans="1:4" x14ac:dyDescent="0.3">
      <c r="A143">
        <v>6.1785401901595365E-2</v>
      </c>
      <c r="B143">
        <v>210.138919985097</v>
      </c>
      <c r="D143">
        <f t="shared" si="2"/>
        <v>1.7045272283467069E-2</v>
      </c>
    </row>
    <row r="144" spans="1:4" x14ac:dyDescent="0.3">
      <c r="A144">
        <v>0.87280420847613582</v>
      </c>
      <c r="B144">
        <v>211.214283631489</v>
      </c>
      <c r="D144">
        <f t="shared" si="2"/>
        <v>1.454245917327031</v>
      </c>
    </row>
    <row r="145" spans="1:4" x14ac:dyDescent="0.3">
      <c r="A145">
        <v>0.36898335794415454</v>
      </c>
      <c r="B145">
        <v>209.240182235486</v>
      </c>
      <c r="D145">
        <f t="shared" si="2"/>
        <v>0.59010082836225375</v>
      </c>
    </row>
    <row r="146" spans="1:4" x14ac:dyDescent="0.3">
      <c r="A146">
        <v>0.17451777554840936</v>
      </c>
      <c r="B146">
        <v>209.60068403674299</v>
      </c>
      <c r="D146">
        <f t="shared" si="2"/>
        <v>0.16620168141362185</v>
      </c>
    </row>
    <row r="147" spans="1:4" x14ac:dyDescent="0.3">
      <c r="A147">
        <v>8.7065951450380069E-2</v>
      </c>
      <c r="B147">
        <v>210.58874451814501</v>
      </c>
      <c r="D147">
        <f t="shared" si="2"/>
        <v>0.33684335530589732</v>
      </c>
    </row>
    <row r="148" spans="1:4" x14ac:dyDescent="0.3">
      <c r="A148">
        <v>1.1489547873825849E-2</v>
      </c>
      <c r="B148">
        <v>210.06217747981501</v>
      </c>
      <c r="D148">
        <f t="shared" si="2"/>
        <v>2.8960583873375873E-3</v>
      </c>
    </row>
    <row r="149" spans="1:4" x14ac:dyDescent="0.3">
      <c r="A149">
        <v>0.10107397965466403</v>
      </c>
      <c r="B149">
        <v>209.549578521771</v>
      </c>
      <c r="D149">
        <f t="shared" si="2"/>
        <v>0.21048268467375622</v>
      </c>
    </row>
    <row r="150" spans="1:4" x14ac:dyDescent="0.3">
      <c r="A150">
        <v>1.4861178173844545</v>
      </c>
      <c r="B150">
        <v>211.04878713999199</v>
      </c>
      <c r="D150">
        <f t="shared" si="2"/>
        <v>1.082483553976322</v>
      </c>
    </row>
    <row r="151" spans="1:4" x14ac:dyDescent="0.3">
      <c r="A151">
        <v>3.6819428445801334E-3</v>
      </c>
      <c r="B151">
        <v>210.84346551730101</v>
      </c>
      <c r="D151">
        <f t="shared" si="2"/>
        <v>0.69739714780963291</v>
      </c>
    </row>
    <row r="152" spans="1:4" x14ac:dyDescent="0.3">
      <c r="A152">
        <v>4.3788466069107114E-2</v>
      </c>
      <c r="B152">
        <v>209.373549859414</v>
      </c>
      <c r="D152">
        <f t="shared" si="2"/>
        <v>0.40298701392063685</v>
      </c>
    </row>
    <row r="153" spans="1:4" x14ac:dyDescent="0.3">
      <c r="A153">
        <v>6.5044472616984872E-2</v>
      </c>
      <c r="B153">
        <v>209.01914058917299</v>
      </c>
      <c r="D153">
        <f t="shared" si="2"/>
        <v>0.97855987241372133</v>
      </c>
    </row>
    <row r="154" spans="1:4" x14ac:dyDescent="0.3">
      <c r="A154">
        <v>5.1765430486158628E-2</v>
      </c>
      <c r="B154">
        <v>211.03238640758499</v>
      </c>
      <c r="D154">
        <f t="shared" si="2"/>
        <v>1.0486250838488904</v>
      </c>
    </row>
    <row r="155" spans="1:4" x14ac:dyDescent="0.3">
      <c r="A155">
        <v>4.8568157328509859E-2</v>
      </c>
      <c r="B155">
        <v>211.42850874457901</v>
      </c>
      <c r="D155">
        <f t="shared" si="2"/>
        <v>2.0168155231647487</v>
      </c>
    </row>
    <row r="156" spans="1:4" x14ac:dyDescent="0.3">
      <c r="A156">
        <v>1.2464073409596533E-4</v>
      </c>
      <c r="B156">
        <v>211.91897320585099</v>
      </c>
      <c r="D156">
        <f t="shared" si="2"/>
        <v>3.650433494220465</v>
      </c>
    </row>
    <row r="157" spans="1:4" x14ac:dyDescent="0.3">
      <c r="A157">
        <v>0.39168556947216587</v>
      </c>
      <c r="B157">
        <v>211.66732165635699</v>
      </c>
      <c r="D157">
        <f t="shared" si="2"/>
        <v>2.7521456777455158</v>
      </c>
    </row>
    <row r="158" spans="1:4" x14ac:dyDescent="0.3">
      <c r="A158">
        <v>0.13062017370050683</v>
      </c>
      <c r="B158">
        <v>209.663245039749</v>
      </c>
      <c r="D158">
        <f t="shared" si="2"/>
        <v>0.11910602074451017</v>
      </c>
    </row>
    <row r="159" spans="1:4" x14ac:dyDescent="0.3">
      <c r="A159">
        <v>0.15752571618309186</v>
      </c>
      <c r="B159">
        <v>209.15156403498401</v>
      </c>
      <c r="D159">
        <f t="shared" si="2"/>
        <v>0.73410350879550867</v>
      </c>
    </row>
    <row r="160" spans="1:4" x14ac:dyDescent="0.3">
      <c r="A160">
        <v>0.3816990119681708</v>
      </c>
      <c r="B160">
        <v>209.509375791857</v>
      </c>
      <c r="D160">
        <f t="shared" si="2"/>
        <v>0.24898767616504158</v>
      </c>
    </row>
    <row r="161" spans="1:4" x14ac:dyDescent="0.3">
      <c r="A161">
        <v>0.13003004266343043</v>
      </c>
      <c r="B161">
        <v>210.000988495135</v>
      </c>
      <c r="D161">
        <f t="shared" si="2"/>
        <v>5.4375079719497646E-5</v>
      </c>
    </row>
    <row r="162" spans="1:4" x14ac:dyDescent="0.3">
      <c r="A162">
        <v>4.3332877715476704E-2</v>
      </c>
      <c r="B162">
        <v>209.40002321864199</v>
      </c>
      <c r="D162">
        <f t="shared" si="2"/>
        <v>0.37007660963236233</v>
      </c>
    </row>
    <row r="163" spans="1:4" x14ac:dyDescent="0.3">
      <c r="A163">
        <v>8.3657193752865351E-3</v>
      </c>
      <c r="B163">
        <v>210.502969293951</v>
      </c>
      <c r="D163">
        <f t="shared" si="2"/>
        <v>0.24463593884525781</v>
      </c>
    </row>
    <row r="164" spans="1:4" x14ac:dyDescent="0.3">
      <c r="A164">
        <v>0.65793495889923592</v>
      </c>
      <c r="B164">
        <v>211.09923104261901</v>
      </c>
      <c r="D164">
        <f t="shared" si="2"/>
        <v>1.1899943056876072</v>
      </c>
    </row>
    <row r="165" spans="1:4" x14ac:dyDescent="0.3">
      <c r="A165">
        <v>2.342449331069385E-2</v>
      </c>
      <c r="B165">
        <v>210.559300144601</v>
      </c>
      <c r="D165">
        <f t="shared" si="2"/>
        <v>0.30353235309226861</v>
      </c>
    </row>
    <row r="166" spans="1:4" x14ac:dyDescent="0.3">
      <c r="A166">
        <v>4.2708247686390963E-3</v>
      </c>
      <c r="B166">
        <v>211.40337206685501</v>
      </c>
      <c r="D166">
        <f t="shared" si="2"/>
        <v>1.946051855830937</v>
      </c>
    </row>
    <row r="167" spans="1:4" x14ac:dyDescent="0.3">
      <c r="A167">
        <v>1.1919420213518567E-2</v>
      </c>
      <c r="B167">
        <v>209.61821090285301</v>
      </c>
      <c r="D167">
        <f t="shared" si="2"/>
        <v>0.15221822282955333</v>
      </c>
    </row>
    <row r="168" spans="1:4" x14ac:dyDescent="0.3">
      <c r="A168">
        <v>9.7322535525873818E-2</v>
      </c>
      <c r="B168">
        <v>210.45859766252599</v>
      </c>
      <c r="D168">
        <f t="shared" si="2"/>
        <v>0.20271175457435894</v>
      </c>
    </row>
    <row r="169" spans="1:4" x14ac:dyDescent="0.3">
      <c r="A169">
        <v>5.239066698627786E-2</v>
      </c>
      <c r="B169">
        <v>211.670690161236</v>
      </c>
      <c r="D169">
        <f t="shared" si="2"/>
        <v>2.7633334489916814</v>
      </c>
    </row>
    <row r="170" spans="1:4" x14ac:dyDescent="0.3">
      <c r="A170">
        <v>0.25014356784335134</v>
      </c>
      <c r="B170">
        <v>211.071179415659</v>
      </c>
      <c r="D170">
        <f t="shared" si="2"/>
        <v>1.1295799213206958</v>
      </c>
    </row>
    <row r="171" spans="1:4" x14ac:dyDescent="0.3">
      <c r="A171">
        <v>0.45391403254830048</v>
      </c>
      <c r="B171">
        <v>209.538734381296</v>
      </c>
      <c r="D171">
        <f t="shared" si="2"/>
        <v>0.22055051459506717</v>
      </c>
    </row>
    <row r="172" spans="1:4" x14ac:dyDescent="0.3">
      <c r="A172">
        <v>9.3750888197111817E-2</v>
      </c>
      <c r="B172">
        <v>210.15055532913399</v>
      </c>
      <c r="D172">
        <f t="shared" si="2"/>
        <v>2.0218817395399255E-2</v>
      </c>
    </row>
    <row r="173" spans="1:4" x14ac:dyDescent="0.3">
      <c r="A173">
        <v>0.12447982765185181</v>
      </c>
      <c r="B173">
        <v>209.878787865052</v>
      </c>
      <c r="D173">
        <f t="shared" si="2"/>
        <v>1.6789570768997227E-2</v>
      </c>
    </row>
    <row r="174" spans="1:4" x14ac:dyDescent="0.3">
      <c r="A174">
        <v>0.40521067891980755</v>
      </c>
      <c r="B174">
        <v>209.304197082071</v>
      </c>
      <c r="D174">
        <f t="shared" si="2"/>
        <v>0.49584885291610847</v>
      </c>
    </row>
    <row r="175" spans="1:4" x14ac:dyDescent="0.3">
      <c r="A175">
        <v>8.7106546024362311E-3</v>
      </c>
      <c r="B175">
        <v>210.06847085987701</v>
      </c>
      <c r="D175">
        <f t="shared" si="2"/>
        <v>3.6130220027791827E-3</v>
      </c>
    </row>
    <row r="176" spans="1:4" x14ac:dyDescent="0.3">
      <c r="A176">
        <v>2.9705896033712157E-2</v>
      </c>
      <c r="B176">
        <v>211.555784494682</v>
      </c>
      <c r="D176">
        <f t="shared" si="2"/>
        <v>2.3945150117808183</v>
      </c>
    </row>
    <row r="177" spans="1:4" x14ac:dyDescent="0.3">
      <c r="A177">
        <v>0.40184285398404529</v>
      </c>
      <c r="B177">
        <v>207.09343559150599</v>
      </c>
      <c r="D177">
        <f t="shared" si="2"/>
        <v>8.4967985387310314</v>
      </c>
    </row>
    <row r="178" spans="1:4" x14ac:dyDescent="0.3">
      <c r="A178">
        <v>8.5405564222704542E-3</v>
      </c>
      <c r="B178">
        <v>210.42210205604201</v>
      </c>
      <c r="D178">
        <f t="shared" si="2"/>
        <v>0.17118046893730254</v>
      </c>
    </row>
    <row r="179" spans="1:4" x14ac:dyDescent="0.3">
      <c r="A179">
        <v>1.0550444356305995</v>
      </c>
      <c r="B179">
        <v>210.112180298391</v>
      </c>
      <c r="D179">
        <f t="shared" si="2"/>
        <v>1.0778147483696666E-2</v>
      </c>
    </row>
    <row r="180" spans="1:4" x14ac:dyDescent="0.3">
      <c r="A180">
        <v>0.10095237656146852</v>
      </c>
      <c r="B180">
        <v>210.64176605206401</v>
      </c>
      <c r="D180">
        <f t="shared" si="2"/>
        <v>0.40120013432858115</v>
      </c>
    </row>
    <row r="181" spans="1:4" x14ac:dyDescent="0.3">
      <c r="A181">
        <v>9.1942447515579229E-2</v>
      </c>
      <c r="B181">
        <v>210.840018740614</v>
      </c>
      <c r="D181">
        <f t="shared" si="2"/>
        <v>0.69165220045084908</v>
      </c>
    </row>
    <row r="182" spans="1:4" x14ac:dyDescent="0.3">
      <c r="A182">
        <v>0.63358338751099252</v>
      </c>
      <c r="B182">
        <v>210.21362637199499</v>
      </c>
      <c r="D182">
        <f t="shared" si="2"/>
        <v>4.2133281309070743E-2</v>
      </c>
    </row>
    <row r="183" spans="1:4" x14ac:dyDescent="0.3">
      <c r="A183">
        <v>0.10338780311311679</v>
      </c>
      <c r="B183">
        <v>209.67576434232501</v>
      </c>
      <c r="D183">
        <f t="shared" si="2"/>
        <v>0.11062149533692031</v>
      </c>
    </row>
    <row r="184" spans="1:4" x14ac:dyDescent="0.3">
      <c r="A184">
        <v>0.4918636566241073</v>
      </c>
      <c r="B184">
        <v>211.56853075491901</v>
      </c>
      <c r="D184">
        <f t="shared" si="2"/>
        <v>2.4341251673126534</v>
      </c>
    </row>
    <row r="185" spans="1:4" x14ac:dyDescent="0.3">
      <c r="A185">
        <v>4.0029945249799352E-2</v>
      </c>
      <c r="B185">
        <v>209.741893286882</v>
      </c>
      <c r="D185">
        <f t="shared" si="2"/>
        <v>7.1005810172233369E-2</v>
      </c>
    </row>
    <row r="186" spans="1:4" x14ac:dyDescent="0.3">
      <c r="A186">
        <v>1.9189309789190967E-3</v>
      </c>
      <c r="B186">
        <v>209.470771350451</v>
      </c>
      <c r="D186">
        <f t="shared" si="2"/>
        <v>0.28900418079073098</v>
      </c>
    </row>
    <row r="187" spans="1:4" x14ac:dyDescent="0.3">
      <c r="A187">
        <v>1.5777283554451495E-3</v>
      </c>
      <c r="B187">
        <v>210.530548774773</v>
      </c>
      <c r="D187">
        <f t="shared" si="2"/>
        <v>0.27267856703059806</v>
      </c>
    </row>
    <row r="188" spans="1:4" x14ac:dyDescent="0.3">
      <c r="A188">
        <v>4.8110085357518595E-2</v>
      </c>
      <c r="B188">
        <v>210.872737464956</v>
      </c>
      <c r="D188">
        <f t="shared" si="2"/>
        <v>0.74714418179282427</v>
      </c>
    </row>
    <row r="189" spans="1:4" x14ac:dyDescent="0.3">
      <c r="A189">
        <v>2.7874935045530114E-2</v>
      </c>
      <c r="B189">
        <v>209.686587834345</v>
      </c>
      <c r="D189">
        <f t="shared" si="2"/>
        <v>0.10353889757959701</v>
      </c>
    </row>
    <row r="190" spans="1:4" x14ac:dyDescent="0.3">
      <c r="A190">
        <v>0.37856504486233966</v>
      </c>
      <c r="B190">
        <v>209.97985996296001</v>
      </c>
      <c r="D190">
        <f t="shared" si="2"/>
        <v>8.1239126253595606E-4</v>
      </c>
    </row>
    <row r="191" spans="1:4" x14ac:dyDescent="0.3">
      <c r="A191">
        <v>1.7276815738281606</v>
      </c>
      <c r="B191">
        <v>209.68474399164299</v>
      </c>
      <c r="D191">
        <f t="shared" si="2"/>
        <v>0.10472890085638141</v>
      </c>
    </row>
    <row r="192" spans="1:4" x14ac:dyDescent="0.3">
      <c r="A192">
        <v>5.3317160154568707E-2</v>
      </c>
      <c r="B192">
        <v>210.681869028969</v>
      </c>
      <c r="D192">
        <f t="shared" si="2"/>
        <v>0.45361112384587932</v>
      </c>
    </row>
    <row r="193" spans="1:4" x14ac:dyDescent="0.3">
      <c r="A193">
        <v>1.2942070800829887E-2</v>
      </c>
      <c r="B193">
        <v>211.19258439203301</v>
      </c>
      <c r="D193">
        <f t="shared" si="2"/>
        <v>1.4023816289712459</v>
      </c>
    </row>
    <row r="194" spans="1:4" x14ac:dyDescent="0.3">
      <c r="A194">
        <v>1.5220389226842974</v>
      </c>
      <c r="B194">
        <v>210.07511619981199</v>
      </c>
      <c r="D194">
        <f t="shared" si="2"/>
        <v>4.4560642965218479E-3</v>
      </c>
    </row>
    <row r="195" spans="1:4" x14ac:dyDescent="0.3">
      <c r="A195">
        <v>0.32865693261126377</v>
      </c>
      <c r="B195">
        <v>210.77239055670699</v>
      </c>
      <c r="D195">
        <f t="shared" ref="D195:D258" si="3">(B195-$C$2)^2</f>
        <v>0.58373896137323622</v>
      </c>
    </row>
    <row r="196" spans="1:4" x14ac:dyDescent="0.3">
      <c r="A196">
        <v>0.21417090124800653</v>
      </c>
      <c r="B196">
        <v>209.79437295946801</v>
      </c>
      <c r="D196">
        <f t="shared" si="3"/>
        <v>4.5791498267261511E-2</v>
      </c>
    </row>
    <row r="197" spans="1:4" x14ac:dyDescent="0.3">
      <c r="A197">
        <v>6.7258271847743262E-3</v>
      </c>
      <c r="B197">
        <v>209.74855965484801</v>
      </c>
      <c r="D197">
        <f t="shared" si="3"/>
        <v>6.7497487766311939E-2</v>
      </c>
    </row>
    <row r="198" spans="1:4" x14ac:dyDescent="0.3">
      <c r="A198">
        <v>6.0032530089811305E-2</v>
      </c>
      <c r="B198">
        <v>209.876220836199</v>
      </c>
      <c r="D198">
        <f t="shared" si="3"/>
        <v>1.7461403757009875E-2</v>
      </c>
    </row>
    <row r="199" spans="1:4" x14ac:dyDescent="0.3">
      <c r="A199">
        <v>7.1601083244017261E-2</v>
      </c>
      <c r="B199">
        <v>210.50189973888101</v>
      </c>
      <c r="D199">
        <f t="shared" si="3"/>
        <v>0.24357906425915973</v>
      </c>
    </row>
    <row r="200" spans="1:4" x14ac:dyDescent="0.3">
      <c r="A200">
        <v>0.77401196801520433</v>
      </c>
      <c r="B200">
        <v>208.02211292050501</v>
      </c>
      <c r="D200">
        <f t="shared" si="3"/>
        <v>3.9451871582321347</v>
      </c>
    </row>
    <row r="201" spans="1:4" x14ac:dyDescent="0.3">
      <c r="A201">
        <v>2.0179512252170984</v>
      </c>
      <c r="B201">
        <v>208.08075975999799</v>
      </c>
      <c r="D201">
        <f t="shared" si="3"/>
        <v>3.7156520963549964</v>
      </c>
    </row>
    <row r="202" spans="1:4" x14ac:dyDescent="0.3">
      <c r="A202">
        <v>0.76582641434459631</v>
      </c>
      <c r="B202">
        <v>210.121451434101</v>
      </c>
      <c r="D202">
        <f t="shared" si="3"/>
        <v>1.2789120328398738E-2</v>
      </c>
    </row>
    <row r="203" spans="1:4" x14ac:dyDescent="0.3">
      <c r="A203">
        <v>3.3615312183940239E-3</v>
      </c>
      <c r="B203">
        <v>209.900923198442</v>
      </c>
      <c r="D203">
        <f t="shared" si="3"/>
        <v>1.154319087202812E-2</v>
      </c>
    </row>
    <row r="204" spans="1:4" x14ac:dyDescent="0.3">
      <c r="A204">
        <v>6.6243691580984763E-4</v>
      </c>
      <c r="B204">
        <v>209.728427221934</v>
      </c>
      <c r="D204">
        <f t="shared" si="3"/>
        <v>7.8363726953237511E-2</v>
      </c>
    </row>
    <row r="205" spans="1:4" x14ac:dyDescent="0.3">
      <c r="A205">
        <v>3.5355695007938822E-3</v>
      </c>
      <c r="B205">
        <v>211.274891125062</v>
      </c>
      <c r="D205">
        <f t="shared" si="3"/>
        <v>1.6040949071911932</v>
      </c>
    </row>
    <row r="206" spans="1:4" x14ac:dyDescent="0.3">
      <c r="A206">
        <v>2.3890396658887052E-3</v>
      </c>
      <c r="B206">
        <v>208.718523955281</v>
      </c>
      <c r="D206">
        <f t="shared" si="3"/>
        <v>1.6636833196091432</v>
      </c>
    </row>
    <row r="207" spans="1:4" x14ac:dyDescent="0.3">
      <c r="A207">
        <v>0.18383243472993191</v>
      </c>
      <c r="B207">
        <v>211.318403971739</v>
      </c>
      <c r="D207">
        <f t="shared" si="3"/>
        <v>1.7162088118879744</v>
      </c>
    </row>
    <row r="208" spans="1:4" x14ac:dyDescent="0.3">
      <c r="A208">
        <v>0.19870850323594441</v>
      </c>
      <c r="B208">
        <v>208.49595433459399</v>
      </c>
      <c r="D208">
        <f t="shared" si="3"/>
        <v>2.2873782807532494</v>
      </c>
    </row>
    <row r="209" spans="1:4" x14ac:dyDescent="0.3">
      <c r="A209">
        <v>2.6728036821339521E-2</v>
      </c>
      <c r="B209">
        <v>210.34689737193199</v>
      </c>
      <c r="D209">
        <f t="shared" si="3"/>
        <v>0.11460589936473321</v>
      </c>
    </row>
    <row r="210" spans="1:4" x14ac:dyDescent="0.3">
      <c r="A210">
        <v>5.1680367322100448E-2</v>
      </c>
      <c r="B210">
        <v>209.74604046318899</v>
      </c>
      <c r="D210">
        <f t="shared" si="3"/>
        <v>6.8812820117371998E-2</v>
      </c>
    </row>
    <row r="211" spans="1:4" x14ac:dyDescent="0.3">
      <c r="A211">
        <v>2.0857020573802822E-2</v>
      </c>
      <c r="B211">
        <v>210.19174347320799</v>
      </c>
      <c r="D211">
        <f t="shared" si="3"/>
        <v>3.3628602921453969E-2</v>
      </c>
    </row>
    <row r="212" spans="1:4" x14ac:dyDescent="0.3">
      <c r="A212">
        <v>0.86740937580799604</v>
      </c>
      <c r="B212">
        <v>209.932662144614</v>
      </c>
      <c r="D212">
        <f t="shared" si="3"/>
        <v>5.7305348944827715E-3</v>
      </c>
    </row>
    <row r="213" spans="1:4" x14ac:dyDescent="0.3">
      <c r="A213">
        <v>0.35488361505545651</v>
      </c>
      <c r="B213">
        <v>209.93727685686</v>
      </c>
      <c r="D213">
        <f t="shared" si="3"/>
        <v>5.0531602927661968E-3</v>
      </c>
    </row>
    <row r="214" spans="1:4" x14ac:dyDescent="0.3">
      <c r="A214">
        <v>9.2603889147803015E-2</v>
      </c>
      <c r="B214">
        <v>210.77513317720701</v>
      </c>
      <c r="D214">
        <f t="shared" si="3"/>
        <v>0.58793736168511468</v>
      </c>
    </row>
    <row r="215" spans="1:4" x14ac:dyDescent="0.3">
      <c r="A215">
        <v>7.5214012327177171E-2</v>
      </c>
      <c r="B215">
        <v>209.069277182457</v>
      </c>
      <c r="D215">
        <f t="shared" si="3"/>
        <v>0.88188112308016242</v>
      </c>
    </row>
    <row r="216" spans="1:4" x14ac:dyDescent="0.3">
      <c r="A216">
        <v>5.45367109948851E-2</v>
      </c>
      <c r="B216">
        <v>212.37386491958799</v>
      </c>
      <c r="D216">
        <f t="shared" si="3"/>
        <v>5.5956019755323716</v>
      </c>
    </row>
    <row r="217" spans="1:4" x14ac:dyDescent="0.3">
      <c r="A217">
        <v>0.17173772674498836</v>
      </c>
      <c r="B217">
        <v>208.43336850694601</v>
      </c>
      <c r="D217">
        <f t="shared" si="3"/>
        <v>2.4806058927553178</v>
      </c>
    </row>
    <row r="218" spans="1:4" x14ac:dyDescent="0.3">
      <c r="A218">
        <v>0.26692149713439212</v>
      </c>
      <c r="B218">
        <v>208.992648666197</v>
      </c>
      <c r="D218">
        <f t="shared" si="3"/>
        <v>1.0316744726137701</v>
      </c>
    </row>
    <row r="219" spans="1:4" x14ac:dyDescent="0.3">
      <c r="A219">
        <v>7.7557736471597586E-3</v>
      </c>
      <c r="B219">
        <v>208.31499560554701</v>
      </c>
      <c r="D219">
        <f t="shared" si="3"/>
        <v>2.8674912398942287</v>
      </c>
    </row>
    <row r="220" spans="1:4" x14ac:dyDescent="0.3">
      <c r="A220">
        <v>0.50219443051582069</v>
      </c>
      <c r="B220">
        <v>210.17467480503299</v>
      </c>
      <c r="D220">
        <f t="shared" si="3"/>
        <v>2.7659802382887882E-2</v>
      </c>
    </row>
    <row r="221" spans="1:4" x14ac:dyDescent="0.3">
      <c r="A221">
        <v>0.14170719622519556</v>
      </c>
      <c r="B221">
        <v>210.95304827271801</v>
      </c>
      <c r="D221">
        <f t="shared" si="3"/>
        <v>0.8924313203797587</v>
      </c>
    </row>
    <row r="222" spans="1:4" x14ac:dyDescent="0.3">
      <c r="A222">
        <v>0.45960029336018227</v>
      </c>
      <c r="B222">
        <v>211.85053882750199</v>
      </c>
      <c r="D222">
        <f t="shared" si="3"/>
        <v>3.3936138384610079</v>
      </c>
    </row>
    <row r="223" spans="1:4" x14ac:dyDescent="0.3">
      <c r="A223">
        <v>0.8244138974556825</v>
      </c>
      <c r="B223">
        <v>211.065252526427</v>
      </c>
      <c r="D223">
        <f t="shared" si="3"/>
        <v>1.1170166523729641</v>
      </c>
    </row>
    <row r="224" spans="1:4" x14ac:dyDescent="0.3">
      <c r="A224">
        <v>2.4192041161043405E-2</v>
      </c>
      <c r="B224">
        <v>208.72663983859499</v>
      </c>
      <c r="D224">
        <f t="shared" si="3"/>
        <v>1.6428128298808182</v>
      </c>
    </row>
    <row r="225" spans="1:4" x14ac:dyDescent="0.3">
      <c r="A225">
        <v>0.31690142273198257</v>
      </c>
      <c r="B225">
        <v>208.737627684816</v>
      </c>
      <c r="D225">
        <f t="shared" si="3"/>
        <v>1.6147668209358197</v>
      </c>
    </row>
    <row r="226" spans="1:4" x14ac:dyDescent="0.3">
      <c r="A226">
        <v>1.0873418843515139</v>
      </c>
      <c r="B226">
        <v>207.49040269007</v>
      </c>
      <c r="D226">
        <f t="shared" si="3"/>
        <v>6.3401213080204224</v>
      </c>
    </row>
    <row r="227" spans="1:4" x14ac:dyDescent="0.3">
      <c r="A227">
        <v>8.8878877827652497E-2</v>
      </c>
      <c r="B227">
        <v>210.14906836863699</v>
      </c>
      <c r="D227">
        <f t="shared" si="3"/>
        <v>1.9798158032121843E-2</v>
      </c>
    </row>
    <row r="228" spans="1:4" x14ac:dyDescent="0.3">
      <c r="A228">
        <v>8.1888485396573785E-2</v>
      </c>
      <c r="B228">
        <v>209.862253760762</v>
      </c>
      <c r="D228">
        <f t="shared" si="3"/>
        <v>2.1347746482491738E-2</v>
      </c>
    </row>
    <row r="229" spans="1:4" x14ac:dyDescent="0.3">
      <c r="A229">
        <v>0.23012601750157349</v>
      </c>
      <c r="B229">
        <v>209.439668347375</v>
      </c>
      <c r="D229">
        <f t="shared" si="3"/>
        <v>0.32341297228588178</v>
      </c>
    </row>
    <row r="230" spans="1:4" x14ac:dyDescent="0.3">
      <c r="A230">
        <v>0.43243374932614126</v>
      </c>
      <c r="B230">
        <v>210.43130107993699</v>
      </c>
      <c r="D230">
        <f t="shared" si="3"/>
        <v>0.1788770921854454</v>
      </c>
    </row>
    <row r="231" spans="1:4" x14ac:dyDescent="0.3">
      <c r="A231">
        <v>6.03396512238909E-2</v>
      </c>
      <c r="B231">
        <v>211.55312002239199</v>
      </c>
      <c r="D231">
        <f t="shared" si="3"/>
        <v>2.3862759848281976</v>
      </c>
    </row>
    <row r="232" spans="1:4" x14ac:dyDescent="0.3">
      <c r="A232">
        <v>9.8740472105834989E-2</v>
      </c>
      <c r="B232">
        <v>210.82474141036599</v>
      </c>
      <c r="D232">
        <f t="shared" si="3"/>
        <v>0.66647462139062152</v>
      </c>
    </row>
    <row r="233" spans="1:4" x14ac:dyDescent="0.3">
      <c r="A233">
        <v>0.11465337502845072</v>
      </c>
      <c r="B233">
        <v>209.14022422868001</v>
      </c>
      <c r="D233">
        <f t="shared" si="3"/>
        <v>0.7536639559373336</v>
      </c>
    </row>
    <row r="234" spans="1:4" x14ac:dyDescent="0.3">
      <c r="A234">
        <v>0.23665905305287543</v>
      </c>
      <c r="B234">
        <v>207.53211313861101</v>
      </c>
      <c r="D234">
        <f t="shared" si="3"/>
        <v>6.1318106082870338</v>
      </c>
    </row>
    <row r="235" spans="1:4" x14ac:dyDescent="0.3">
      <c r="A235">
        <v>0.32060180348694284</v>
      </c>
      <c r="B235">
        <v>208.35610562549499</v>
      </c>
      <c r="D235">
        <f t="shared" si="3"/>
        <v>2.7299525848532094</v>
      </c>
    </row>
    <row r="236" spans="1:4" x14ac:dyDescent="0.3">
      <c r="A236">
        <v>3.3846631386003287E-2</v>
      </c>
      <c r="B236">
        <v>208.51890768426799</v>
      </c>
      <c r="D236">
        <f t="shared" si="3"/>
        <v>2.2184754727757197</v>
      </c>
    </row>
    <row r="237" spans="1:4" x14ac:dyDescent="0.3">
      <c r="A237">
        <v>0.78690543139028213</v>
      </c>
      <c r="B237">
        <v>209.82029271434899</v>
      </c>
      <c r="D237">
        <f t="shared" si="3"/>
        <v>3.5370222136133826E-2</v>
      </c>
    </row>
    <row r="238" spans="1:4" x14ac:dyDescent="0.3">
      <c r="A238">
        <v>4.3880563637075598E-2</v>
      </c>
      <c r="B238">
        <v>208.95904707848399</v>
      </c>
      <c r="D238">
        <f t="shared" si="3"/>
        <v>1.1010627303108795</v>
      </c>
    </row>
    <row r="239" spans="1:4" x14ac:dyDescent="0.3">
      <c r="A239">
        <v>6.4143706138761978E-5</v>
      </c>
      <c r="B239">
        <v>208.795482471078</v>
      </c>
      <c r="D239">
        <f t="shared" si="3"/>
        <v>1.4710778217833325</v>
      </c>
    </row>
    <row r="240" spans="1:4" x14ac:dyDescent="0.3">
      <c r="A240">
        <v>1.4931118425661343E-2</v>
      </c>
      <c r="B240">
        <v>210.75173895412999</v>
      </c>
      <c r="D240">
        <f t="shared" si="3"/>
        <v>0.55260864006163846</v>
      </c>
    </row>
    <row r="241" spans="1:4" x14ac:dyDescent="0.3">
      <c r="A241">
        <v>0.25192213239112704</v>
      </c>
      <c r="B241">
        <v>210.09183003144099</v>
      </c>
      <c r="D241">
        <f t="shared" si="3"/>
        <v>6.9668386302590892E-3</v>
      </c>
    </row>
    <row r="242" spans="1:4" x14ac:dyDescent="0.3">
      <c r="A242">
        <v>8.9811751543965784E-2</v>
      </c>
      <c r="B242">
        <v>211.08051071684599</v>
      </c>
      <c r="D242">
        <f t="shared" si="3"/>
        <v>1.1495019250942575</v>
      </c>
    </row>
    <row r="243" spans="1:4" x14ac:dyDescent="0.3">
      <c r="A243">
        <v>0.36571315361609469</v>
      </c>
      <c r="B243">
        <v>210.827357214404</v>
      </c>
      <c r="D243">
        <f t="shared" si="3"/>
        <v>0.67075243862987866</v>
      </c>
    </row>
    <row r="244" spans="1:4" x14ac:dyDescent="0.3">
      <c r="A244">
        <v>2.3915296226323272E-2</v>
      </c>
      <c r="B244">
        <v>208.82468504858099</v>
      </c>
      <c r="D244">
        <f t="shared" si="3"/>
        <v>1.4010921696609036</v>
      </c>
    </row>
    <row r="245" spans="1:4" x14ac:dyDescent="0.3">
      <c r="A245">
        <v>1.5509385847058556E-2</v>
      </c>
      <c r="B245">
        <v>209.471427771241</v>
      </c>
      <c r="D245">
        <f t="shared" si="3"/>
        <v>0.28829883974209358</v>
      </c>
    </row>
    <row r="246" spans="1:4" x14ac:dyDescent="0.3">
      <c r="A246">
        <v>0.1899258317971266</v>
      </c>
      <c r="B246">
        <v>211.856158655896</v>
      </c>
      <c r="D246">
        <f t="shared" si="3"/>
        <v>3.4143508512578391</v>
      </c>
    </row>
    <row r="247" spans="1:4" x14ac:dyDescent="0.3">
      <c r="A247">
        <v>0.1113693827485997</v>
      </c>
      <c r="B247">
        <v>209.57940924531999</v>
      </c>
      <c r="D247">
        <f t="shared" si="3"/>
        <v>0.18400084420622737</v>
      </c>
    </row>
    <row r="248" spans="1:4" x14ac:dyDescent="0.3">
      <c r="A248">
        <v>2.7081314547660478E-2</v>
      </c>
      <c r="B248">
        <v>209.58937592573699</v>
      </c>
      <c r="D248">
        <f t="shared" si="3"/>
        <v>0.175549700091542</v>
      </c>
    </row>
    <row r="249" spans="1:4" x14ac:dyDescent="0.3">
      <c r="A249">
        <v>0.26521344395710078</v>
      </c>
      <c r="B249">
        <v>208.11243186336799</v>
      </c>
      <c r="D249">
        <f t="shared" si="3"/>
        <v>3.5945527557398917</v>
      </c>
    </row>
    <row r="250" spans="1:4" x14ac:dyDescent="0.3">
      <c r="A250">
        <v>0.12905894991400746</v>
      </c>
      <c r="B250">
        <v>208.62029395256201</v>
      </c>
      <c r="D250">
        <f t="shared" si="3"/>
        <v>1.9267341289897619</v>
      </c>
    </row>
    <row r="251" spans="1:4" x14ac:dyDescent="0.3">
      <c r="A251">
        <v>0.21835430126458591</v>
      </c>
      <c r="B251">
        <v>209.960550925934</v>
      </c>
      <c r="D251">
        <f t="shared" si="3"/>
        <v>2.2859409865198148E-3</v>
      </c>
    </row>
    <row r="252" spans="1:4" x14ac:dyDescent="0.3">
      <c r="A252">
        <v>5.8297661875115557E-2</v>
      </c>
      <c r="B252">
        <v>208.74144789864599</v>
      </c>
      <c r="D252">
        <f t="shared" si="3"/>
        <v>1.6050724579888123</v>
      </c>
    </row>
    <row r="253" spans="1:4" x14ac:dyDescent="0.3">
      <c r="A253">
        <v>0.14019508082542376</v>
      </c>
      <c r="B253">
        <v>207.25551892205101</v>
      </c>
      <c r="D253">
        <f t="shared" si="3"/>
        <v>7.5781474406032858</v>
      </c>
    </row>
    <row r="254" spans="1:4" x14ac:dyDescent="0.3">
      <c r="A254">
        <v>1.6238178754013735</v>
      </c>
      <c r="B254">
        <v>210.592668463884</v>
      </c>
      <c r="D254">
        <f t="shared" si="3"/>
        <v>0.34141352821214083</v>
      </c>
    </row>
    <row r="255" spans="1:4" x14ac:dyDescent="0.3">
      <c r="A255">
        <v>0.39770081213258468</v>
      </c>
      <c r="B255">
        <v>209.5437530115</v>
      </c>
      <c r="D255">
        <f t="shared" si="3"/>
        <v>0.21586192211260419</v>
      </c>
    </row>
    <row r="256" spans="1:4" x14ac:dyDescent="0.3">
      <c r="A256">
        <v>3.4463984894922567E-5</v>
      </c>
      <c r="B256">
        <v>209.595376859114</v>
      </c>
      <c r="D256">
        <f t="shared" si="3"/>
        <v>0.17055709096331106</v>
      </c>
    </row>
    <row r="257" spans="1:4" x14ac:dyDescent="0.3">
      <c r="A257">
        <v>0.49880170515196798</v>
      </c>
      <c r="B257">
        <v>211.00324761417801</v>
      </c>
      <c r="D257">
        <f t="shared" si="3"/>
        <v>0.98979650752615722</v>
      </c>
    </row>
    <row r="258" spans="1:4" x14ac:dyDescent="0.3">
      <c r="A258">
        <v>2.2675410677478712E-2</v>
      </c>
      <c r="B258">
        <v>210.290745458521</v>
      </c>
      <c r="D258">
        <f t="shared" si="3"/>
        <v>7.9740168503862369E-2</v>
      </c>
    </row>
    <row r="259" spans="1:4" x14ac:dyDescent="0.3">
      <c r="A259">
        <v>8.583100317378614E-4</v>
      </c>
      <c r="B259">
        <v>210.305576009524</v>
      </c>
      <c r="D259">
        <f t="shared" ref="D259:D301" si="4">(B259-$C$2)^2</f>
        <v>8.8335905230145506E-2</v>
      </c>
    </row>
    <row r="260" spans="1:4" x14ac:dyDescent="0.3">
      <c r="A260">
        <v>1.2163219606904776</v>
      </c>
      <c r="B260">
        <v>214.37571022934</v>
      </c>
      <c r="D260">
        <f t="shared" si="4"/>
        <v>19.073726703074765</v>
      </c>
    </row>
    <row r="261" spans="1:4" x14ac:dyDescent="0.3">
      <c r="A261">
        <v>0.16848309371205844</v>
      </c>
      <c r="B261">
        <v>207.97819009331801</v>
      </c>
      <c r="D261">
        <f t="shared" si="4"/>
        <v>4.121599761870681</v>
      </c>
    </row>
    <row r="262" spans="1:4" x14ac:dyDescent="0.3">
      <c r="A262">
        <v>1.4805539055591227E-2</v>
      </c>
      <c r="B262">
        <v>210.23080409060901</v>
      </c>
      <c r="D262">
        <f t="shared" si="4"/>
        <v>4.9480287417442072E-2</v>
      </c>
    </row>
    <row r="263" spans="1:4" x14ac:dyDescent="0.3">
      <c r="A263">
        <v>4.4399536160408641E-2</v>
      </c>
      <c r="B263">
        <v>209.74355122609299</v>
      </c>
      <c r="D263">
        <f t="shared" si="4"/>
        <v>7.0124979615927563E-2</v>
      </c>
    </row>
    <row r="264" spans="1:4" x14ac:dyDescent="0.3">
      <c r="A264">
        <v>7.5286518439498596E-3</v>
      </c>
      <c r="B264">
        <v>210.75227012287399</v>
      </c>
      <c r="D264">
        <f t="shared" si="4"/>
        <v>0.55339863893932473</v>
      </c>
    </row>
    <row r="265" spans="1:4" x14ac:dyDescent="0.3">
      <c r="A265">
        <v>0.81597116759748145</v>
      </c>
      <c r="B265">
        <v>211.30543915704999</v>
      </c>
      <c r="D265">
        <f t="shared" si="4"/>
        <v>1.6824080069497014</v>
      </c>
    </row>
    <row r="266" spans="1:4" x14ac:dyDescent="0.3">
      <c r="A266">
        <v>7.0739249070825252E-2</v>
      </c>
      <c r="B266">
        <v>210.76170059772599</v>
      </c>
      <c r="D266">
        <f t="shared" si="4"/>
        <v>0.56751837816481232</v>
      </c>
    </row>
    <row r="267" spans="1:4" x14ac:dyDescent="0.3">
      <c r="A267">
        <v>4.4779329551969697E-3</v>
      </c>
      <c r="B267">
        <v>210.49425685653799</v>
      </c>
      <c r="D267">
        <f t="shared" si="4"/>
        <v>0.2360933829126515</v>
      </c>
    </row>
    <row r="268" spans="1:4" x14ac:dyDescent="0.3">
      <c r="A268">
        <v>6.008159814711523E-3</v>
      </c>
      <c r="B268">
        <v>210.844948367299</v>
      </c>
      <c r="D268">
        <f t="shared" si="4"/>
        <v>0.69987601184334636</v>
      </c>
    </row>
    <row r="269" spans="1:4" x14ac:dyDescent="0.3">
      <c r="A269">
        <v>0.1613180395248475</v>
      </c>
      <c r="B269">
        <v>211.82725786973799</v>
      </c>
      <c r="D269">
        <f t="shared" si="4"/>
        <v>3.3083805801660597</v>
      </c>
    </row>
    <row r="270" spans="1:4" x14ac:dyDescent="0.3">
      <c r="A270">
        <v>0.42130059911954093</v>
      </c>
      <c r="B270">
        <v>209.12624955179999</v>
      </c>
      <c r="D270">
        <f t="shared" si="4"/>
        <v>0.77812314954396267</v>
      </c>
    </row>
    <row r="271" spans="1:4" x14ac:dyDescent="0.3">
      <c r="A271">
        <v>3.7636421578865355E-2</v>
      </c>
      <c r="B271">
        <v>209.48412680626001</v>
      </c>
      <c r="D271">
        <f t="shared" si="4"/>
        <v>0.27482300088051015</v>
      </c>
    </row>
    <row r="272" spans="1:4" x14ac:dyDescent="0.3">
      <c r="A272">
        <v>0.17375604793498431</v>
      </c>
      <c r="B272">
        <v>208.197214517384</v>
      </c>
      <c r="D272">
        <f t="shared" si="4"/>
        <v>3.2802568017342524</v>
      </c>
    </row>
    <row r="273" spans="1:4" x14ac:dyDescent="0.3">
      <c r="A273">
        <v>4.2876830948832469E-2</v>
      </c>
      <c r="B273">
        <v>208.922893907054</v>
      </c>
      <c r="D273">
        <f t="shared" si="4"/>
        <v>1.1782419384959406</v>
      </c>
    </row>
    <row r="274" spans="1:4" x14ac:dyDescent="0.3">
      <c r="A274">
        <v>0.21127943963059775</v>
      </c>
      <c r="B274">
        <v>209.48335325998499</v>
      </c>
      <c r="D274">
        <f t="shared" si="4"/>
        <v>0.27563464029953477</v>
      </c>
    </row>
    <row r="275" spans="1:4" x14ac:dyDescent="0.3">
      <c r="A275">
        <v>0.38411576090121335</v>
      </c>
      <c r="B275">
        <v>209.80137944924601</v>
      </c>
      <c r="D275">
        <f t="shared" si="4"/>
        <v>4.2841958934365938E-2</v>
      </c>
    </row>
    <row r="276" spans="1:4" x14ac:dyDescent="0.3">
      <c r="A276">
        <v>0.11419933250371901</v>
      </c>
      <c r="B276">
        <v>209.20151447610999</v>
      </c>
      <c r="D276">
        <f t="shared" si="4"/>
        <v>0.65100363867688493</v>
      </c>
    </row>
    <row r="277" spans="1:4" x14ac:dyDescent="0.3">
      <c r="A277">
        <v>1.2373013278732704E-2</v>
      </c>
      <c r="B277">
        <v>209.973250843904</v>
      </c>
      <c r="D277">
        <f t="shared" si="4"/>
        <v>1.2328242606294796E-3</v>
      </c>
    </row>
    <row r="278" spans="1:4" x14ac:dyDescent="0.3">
      <c r="A278">
        <v>0.79669858322906151</v>
      </c>
      <c r="B278">
        <v>210.60629299061</v>
      </c>
      <c r="D278">
        <f t="shared" si="4"/>
        <v>0.35752094198666662</v>
      </c>
    </row>
    <row r="279" spans="1:4" x14ac:dyDescent="0.3">
      <c r="A279">
        <v>0.48253016810035826</v>
      </c>
      <c r="B279">
        <v>211.13401480295201</v>
      </c>
      <c r="D279">
        <f t="shared" si="4"/>
        <v>1.267093239647626</v>
      </c>
    </row>
    <row r="280" spans="1:4" x14ac:dyDescent="0.3">
      <c r="A280">
        <v>0.10446764846042385</v>
      </c>
      <c r="B280">
        <v>211.25180370215699</v>
      </c>
      <c r="D280">
        <f t="shared" si="4"/>
        <v>1.546146169593638</v>
      </c>
    </row>
    <row r="281" spans="1:4" x14ac:dyDescent="0.3">
      <c r="A281">
        <v>1.4819653413169877E-2</v>
      </c>
      <c r="B281">
        <v>210.87930946130399</v>
      </c>
      <c r="D281">
        <f t="shared" si="4"/>
        <v>0.75854871192841011</v>
      </c>
    </row>
    <row r="282" spans="1:4" x14ac:dyDescent="0.3">
      <c r="A282">
        <v>7.5341150754351979E-2</v>
      </c>
      <c r="B282">
        <v>211.120650970708</v>
      </c>
      <c r="D282">
        <f t="shared" si="4"/>
        <v>1.2371857730032751</v>
      </c>
    </row>
    <row r="283" spans="1:4" x14ac:dyDescent="0.3">
      <c r="A283">
        <v>0.50243233676657062</v>
      </c>
      <c r="B283">
        <v>208.73442614927299</v>
      </c>
      <c r="D283">
        <f t="shared" si="4"/>
        <v>1.6229136757418954</v>
      </c>
    </row>
    <row r="284" spans="1:4" x14ac:dyDescent="0.3">
      <c r="A284">
        <v>5.8063455364390129E-2</v>
      </c>
      <c r="B284">
        <v>210.363729174089</v>
      </c>
      <c r="D284">
        <f t="shared" si="4"/>
        <v>0.12628551488516501</v>
      </c>
    </row>
    <row r="285" spans="1:4" x14ac:dyDescent="0.3">
      <c r="A285">
        <v>0.56157766129831821</v>
      </c>
      <c r="B285">
        <v>210.98703127671499</v>
      </c>
      <c r="D285">
        <f t="shared" si="4"/>
        <v>0.95779268972106768</v>
      </c>
    </row>
    <row r="286" spans="1:4" x14ac:dyDescent="0.3">
      <c r="A286">
        <v>0.32335924320841236</v>
      </c>
      <c r="B286">
        <v>209.37639473936699</v>
      </c>
      <c r="D286">
        <f t="shared" si="4"/>
        <v>0.39938317608725615</v>
      </c>
    </row>
    <row r="287" spans="1:4" x14ac:dyDescent="0.3">
      <c r="A287">
        <v>7.747171264802984E-3</v>
      </c>
      <c r="B287">
        <v>210.492884203541</v>
      </c>
      <c r="D287">
        <f t="shared" si="4"/>
        <v>0.23476133823787315</v>
      </c>
    </row>
    <row r="288" spans="1:4" x14ac:dyDescent="0.3">
      <c r="A288">
        <v>0.31496219241925744</v>
      </c>
      <c r="B288">
        <v>210.37974525219599</v>
      </c>
      <c r="D288">
        <f t="shared" si="4"/>
        <v>0.13792519234608974</v>
      </c>
    </row>
    <row r="289" spans="1:4" x14ac:dyDescent="0.3">
      <c r="A289">
        <v>1.1167964426563452E-2</v>
      </c>
      <c r="B289">
        <v>210.98496423648999</v>
      </c>
      <c r="D289">
        <f t="shared" si="4"/>
        <v>0.95375106667619347</v>
      </c>
    </row>
    <row r="290" spans="1:4" x14ac:dyDescent="0.3">
      <c r="A290">
        <v>2.6997799925730825E-2</v>
      </c>
      <c r="B290">
        <v>211.597090677062</v>
      </c>
      <c r="D290">
        <f t="shared" si="4"/>
        <v>2.5240574076083058</v>
      </c>
    </row>
    <row r="291" spans="1:4" x14ac:dyDescent="0.3">
      <c r="A291">
        <v>1.0365011449850414E-2</v>
      </c>
      <c r="B291">
        <v>208.77228748710701</v>
      </c>
      <c r="D291">
        <f t="shared" si="4"/>
        <v>1.5278812919935161</v>
      </c>
    </row>
    <row r="292" spans="1:4" x14ac:dyDescent="0.3">
      <c r="A292">
        <v>0.14053509134865824</v>
      </c>
      <c r="B292">
        <v>210.745155483292</v>
      </c>
      <c r="D292">
        <f t="shared" si="4"/>
        <v>0.54286398696010385</v>
      </c>
    </row>
    <row r="293" spans="1:4" x14ac:dyDescent="0.3">
      <c r="A293">
        <v>3.9134695470923684E-4</v>
      </c>
      <c r="B293">
        <v>210.31029395199999</v>
      </c>
      <c r="D293">
        <f t="shared" si="4"/>
        <v>9.1162637248769884E-2</v>
      </c>
    </row>
    <row r="294" spans="1:4" x14ac:dyDescent="0.3">
      <c r="A294">
        <v>0.15706745394333843</v>
      </c>
      <c r="B294">
        <v>211.494905547662</v>
      </c>
      <c r="D294">
        <f t="shared" si="4"/>
        <v>2.2098104075410419</v>
      </c>
    </row>
    <row r="295" spans="1:4" x14ac:dyDescent="0.3">
      <c r="A295">
        <v>2.0754562308617573E-4</v>
      </c>
      <c r="B295">
        <v>210.27395530745801</v>
      </c>
      <c r="D295">
        <f t="shared" si="4"/>
        <v>7.0539570637759036E-2</v>
      </c>
    </row>
    <row r="296" spans="1:4" x14ac:dyDescent="0.3">
      <c r="A296">
        <v>4.0897534521627803E-2</v>
      </c>
      <c r="B296">
        <v>209.234303367537</v>
      </c>
      <c r="D296">
        <f t="shared" si="4"/>
        <v>0.59916744943080646</v>
      </c>
    </row>
    <row r="297" spans="1:4" x14ac:dyDescent="0.3">
      <c r="A297">
        <v>0.70792936935914608</v>
      </c>
      <c r="B297">
        <v>211.79012733919501</v>
      </c>
      <c r="D297">
        <f t="shared" si="4"/>
        <v>3.1746861519325447</v>
      </c>
    </row>
    <row r="298" spans="1:4" x14ac:dyDescent="0.3">
      <c r="A298">
        <v>1.1768657816878601E-2</v>
      </c>
      <c r="B298">
        <v>210.40581924198301</v>
      </c>
      <c r="D298">
        <f t="shared" si="4"/>
        <v>0.15797190853447904</v>
      </c>
    </row>
    <row r="299" spans="1:4" x14ac:dyDescent="0.3">
      <c r="A299">
        <v>0.2747505080749611</v>
      </c>
      <c r="B299">
        <v>210.83191856444901</v>
      </c>
      <c r="D299">
        <f t="shared" si="4"/>
        <v>0.67824468823586959</v>
      </c>
    </row>
    <row r="300" spans="1:4" x14ac:dyDescent="0.3">
      <c r="A300">
        <v>0.13558961289805516</v>
      </c>
      <c r="B300">
        <v>210.88695800064801</v>
      </c>
      <c r="D300">
        <f t="shared" si="4"/>
        <v>0.77193015718302982</v>
      </c>
    </row>
    <row r="301" spans="1:4" x14ac:dyDescent="0.3">
      <c r="A301">
        <v>9.177323307410749E-3</v>
      </c>
      <c r="B301">
        <v>210.41767215775201</v>
      </c>
      <c r="D301">
        <f t="shared" si="4"/>
        <v>0.16753444411106488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123A-1C64-4E81-912B-43E59BA50478}">
  <dimension ref="A1:E56"/>
  <sheetViews>
    <sheetView workbookViewId="0">
      <selection activeCell="A44" sqref="A44"/>
    </sheetView>
  </sheetViews>
  <sheetFormatPr defaultRowHeight="14.4" x14ac:dyDescent="0.3"/>
  <sheetData>
    <row r="1" spans="1:2" x14ac:dyDescent="0.3">
      <c r="A1" t="s">
        <v>4</v>
      </c>
    </row>
    <row r="3" spans="1:2" x14ac:dyDescent="0.3">
      <c r="A3" t="s">
        <v>136</v>
      </c>
    </row>
    <row r="4" spans="1:2" x14ac:dyDescent="0.3">
      <c r="A4" t="s">
        <v>138</v>
      </c>
      <c r="B4" t="s">
        <v>137</v>
      </c>
    </row>
    <row r="5" spans="1:2" x14ac:dyDescent="0.3">
      <c r="A5" t="s">
        <v>113</v>
      </c>
      <c r="B5" s="2">
        <v>70.596579197688612</v>
      </c>
    </row>
    <row r="6" spans="1:2" x14ac:dyDescent="0.3">
      <c r="A6" t="s">
        <v>112</v>
      </c>
      <c r="B6" s="2">
        <v>8.710784339844702</v>
      </c>
    </row>
    <row r="7" spans="1:2" x14ac:dyDescent="0.3">
      <c r="A7" s="7" t="s">
        <v>114</v>
      </c>
      <c r="B7" s="7">
        <f>B5/B6</f>
        <v>8.1045031587760814</v>
      </c>
    </row>
    <row r="8" spans="1:2" x14ac:dyDescent="0.3">
      <c r="A8" t="s">
        <v>139</v>
      </c>
    </row>
    <row r="9" spans="1:2" x14ac:dyDescent="0.3">
      <c r="A9" s="7" t="s">
        <v>116</v>
      </c>
      <c r="B9" s="7">
        <f>TINV(5%,B11-B12-1)</f>
        <v>1.9680107275502619</v>
      </c>
    </row>
    <row r="10" spans="1:2" x14ac:dyDescent="0.3">
      <c r="A10" t="s">
        <v>115</v>
      </c>
    </row>
    <row r="11" spans="1:2" x14ac:dyDescent="0.3">
      <c r="A11" t="s">
        <v>64</v>
      </c>
      <c r="B11">
        <v>300</v>
      </c>
    </row>
    <row r="12" spans="1:2" x14ac:dyDescent="0.3">
      <c r="A12" t="s">
        <v>140</v>
      </c>
      <c r="B12">
        <v>3</v>
      </c>
    </row>
    <row r="13" spans="1:2" x14ac:dyDescent="0.3">
      <c r="A13" s="7" t="s">
        <v>144</v>
      </c>
    </row>
    <row r="15" spans="1:2" x14ac:dyDescent="0.3">
      <c r="A15" t="s">
        <v>143</v>
      </c>
    </row>
    <row r="16" spans="1:2" x14ac:dyDescent="0.3">
      <c r="A16" t="s">
        <v>141</v>
      </c>
      <c r="B16">
        <v>300</v>
      </c>
    </row>
    <row r="17" spans="1:3" x14ac:dyDescent="0.3">
      <c r="A17" t="s">
        <v>140</v>
      </c>
      <c r="B17">
        <v>3</v>
      </c>
    </row>
    <row r="18" spans="1:3" x14ac:dyDescent="0.3">
      <c r="A18" t="s">
        <v>124</v>
      </c>
      <c r="B18" s="2">
        <v>0.81133600227768798</v>
      </c>
    </row>
    <row r="19" spans="1:3" x14ac:dyDescent="0.3">
      <c r="A19" t="s">
        <v>123</v>
      </c>
      <c r="B19" s="2">
        <v>4.5350296041500177E-2</v>
      </c>
    </row>
    <row r="21" spans="1:3" x14ac:dyDescent="0.3">
      <c r="A21" s="7" t="s">
        <v>114</v>
      </c>
      <c r="B21" s="7">
        <f>B18/B19</f>
        <v>17.89042350539966</v>
      </c>
    </row>
    <row r="22" spans="1:3" x14ac:dyDescent="0.3">
      <c r="A22" s="7" t="s">
        <v>142</v>
      </c>
      <c r="B22" s="7">
        <f>TINV(5%,B16-B17-1)</f>
        <v>1.9680107275502619</v>
      </c>
    </row>
    <row r="23" spans="1:3" x14ac:dyDescent="0.3">
      <c r="A23" s="7" t="s">
        <v>145</v>
      </c>
    </row>
    <row r="25" spans="1:3" x14ac:dyDescent="0.3">
      <c r="A25" t="s">
        <v>2</v>
      </c>
    </row>
    <row r="26" spans="1:3" x14ac:dyDescent="0.3">
      <c r="A26" t="s">
        <v>141</v>
      </c>
      <c r="B26">
        <v>300</v>
      </c>
    </row>
    <row r="27" spans="1:3" x14ac:dyDescent="0.3">
      <c r="A27" t="s">
        <v>140</v>
      </c>
      <c r="B27">
        <v>3</v>
      </c>
    </row>
    <row r="28" spans="1:3" x14ac:dyDescent="0.3">
      <c r="A28" t="s">
        <v>146</v>
      </c>
      <c r="B28" s="2">
        <v>-0.17029758701969866</v>
      </c>
    </row>
    <row r="29" spans="1:3" x14ac:dyDescent="0.3">
      <c r="A29" t="s">
        <v>147</v>
      </c>
      <c r="B29" s="2">
        <v>4.2024557470382577E-2</v>
      </c>
    </row>
    <row r="30" spans="1:3" x14ac:dyDescent="0.3">
      <c r="A30" s="7" t="s">
        <v>114</v>
      </c>
      <c r="B30" s="7">
        <f>B28/B29</f>
        <v>-4.0523350457579088</v>
      </c>
      <c r="C30" t="s">
        <v>172</v>
      </c>
    </row>
    <row r="31" spans="1:3" x14ac:dyDescent="0.3">
      <c r="A31" s="7" t="s">
        <v>148</v>
      </c>
      <c r="B31" s="7">
        <f>TINV(5%,B26-B27-1)</f>
        <v>1.9680107275502619</v>
      </c>
    </row>
    <row r="33" spans="1:3" ht="13.8" customHeight="1" x14ac:dyDescent="0.3">
      <c r="A33" s="7" t="s">
        <v>173</v>
      </c>
    </row>
    <row r="35" spans="1:3" x14ac:dyDescent="0.3">
      <c r="A35" t="s">
        <v>3</v>
      </c>
    </row>
    <row r="36" spans="1:3" x14ac:dyDescent="0.3">
      <c r="A36" t="s">
        <v>141</v>
      </c>
      <c r="B36">
        <v>300</v>
      </c>
    </row>
    <row r="37" spans="1:3" x14ac:dyDescent="0.3">
      <c r="A37" t="s">
        <v>140</v>
      </c>
      <c r="B37">
        <v>3</v>
      </c>
    </row>
    <row r="38" spans="1:3" ht="15" thickBot="1" x14ac:dyDescent="0.35">
      <c r="A38" t="s">
        <v>150</v>
      </c>
      <c r="B38" s="3">
        <v>-0.30040664143414902</v>
      </c>
    </row>
    <row r="39" spans="1:3" ht="15" thickBot="1" x14ac:dyDescent="0.35">
      <c r="A39" t="s">
        <v>149</v>
      </c>
      <c r="B39" s="3">
        <v>3.1245416264073535E-2</v>
      </c>
    </row>
    <row r="40" spans="1:3" x14ac:dyDescent="0.3">
      <c r="A40" s="7" t="s">
        <v>138</v>
      </c>
      <c r="B40" s="7">
        <f>B38/B39</f>
        <v>-9.6144227650940675</v>
      </c>
      <c r="C40" t="s">
        <v>174</v>
      </c>
    </row>
    <row r="41" spans="1:3" x14ac:dyDescent="0.3">
      <c r="A41" s="7" t="s">
        <v>116</v>
      </c>
      <c r="B41" s="7">
        <f>TINV(5%,B36-B37-1)</f>
        <v>1.9680107275502619</v>
      </c>
    </row>
    <row r="43" spans="1:3" x14ac:dyDescent="0.3">
      <c r="A43" s="7" t="s">
        <v>175</v>
      </c>
    </row>
    <row r="45" spans="1:3" x14ac:dyDescent="0.3">
      <c r="A45" t="s">
        <v>151</v>
      </c>
    </row>
    <row r="47" spans="1:3" x14ac:dyDescent="0.3">
      <c r="A47" t="s">
        <v>152</v>
      </c>
      <c r="B47" t="s">
        <v>137</v>
      </c>
    </row>
    <row r="48" spans="1:3" x14ac:dyDescent="0.3">
      <c r="A48" t="s">
        <v>106</v>
      </c>
      <c r="B48" s="2">
        <v>0.77654153677975135</v>
      </c>
    </row>
    <row r="49" spans="1:5" x14ac:dyDescent="0.3">
      <c r="A49" t="s">
        <v>76</v>
      </c>
      <c r="B49">
        <v>300</v>
      </c>
    </row>
    <row r="50" spans="1:5" x14ac:dyDescent="0.3">
      <c r="A50" t="s">
        <v>129</v>
      </c>
      <c r="B50">
        <v>3</v>
      </c>
    </row>
    <row r="51" spans="1:5" x14ac:dyDescent="0.3">
      <c r="A51" t="s">
        <v>85</v>
      </c>
      <c r="B51">
        <f>B49-B50-1</f>
        <v>296</v>
      </c>
    </row>
    <row r="53" spans="1:5" x14ac:dyDescent="0.3">
      <c r="A53" s="7" t="s">
        <v>153</v>
      </c>
      <c r="B53" s="7">
        <f>(B48/(1-B48)) * (B51/B50)</f>
        <v>342.87698867216596</v>
      </c>
      <c r="C53" s="7"/>
      <c r="D53" s="7"/>
      <c r="E53" s="7"/>
    </row>
    <row r="54" spans="1:5" x14ac:dyDescent="0.3">
      <c r="A54" s="7" t="s">
        <v>154</v>
      </c>
      <c r="B54" s="7">
        <f>FINV(5%,B50,B51)</f>
        <v>2.6351062003235621</v>
      </c>
      <c r="C54" s="7" t="s">
        <v>132</v>
      </c>
      <c r="D54" s="7"/>
      <c r="E54" s="7"/>
    </row>
    <row r="56" spans="1:5" x14ac:dyDescent="0.3">
      <c r="A56" t="s">
        <v>155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ED0B-4F04-47DC-83ED-257C51053F5B}">
  <dimension ref="A1:C47"/>
  <sheetViews>
    <sheetView zoomScale="85" zoomScaleNormal="85" workbookViewId="0">
      <selection activeCell="C14" sqref="C14"/>
    </sheetView>
  </sheetViews>
  <sheetFormatPr defaultRowHeight="14.4" x14ac:dyDescent="0.3"/>
  <cols>
    <col min="1" max="1" width="101.6640625" bestFit="1" customWidth="1"/>
    <col min="2" max="2" width="11.21875" customWidth="1"/>
  </cols>
  <sheetData>
    <row r="1" spans="1:2" x14ac:dyDescent="0.3">
      <c r="A1" t="s">
        <v>4</v>
      </c>
    </row>
    <row r="2" spans="1:2" x14ac:dyDescent="0.3">
      <c r="A2" t="s">
        <v>120</v>
      </c>
    </row>
    <row r="3" spans="1:2" x14ac:dyDescent="0.3">
      <c r="A3" t="s">
        <v>108</v>
      </c>
    </row>
    <row r="5" spans="1:2" x14ac:dyDescent="0.3">
      <c r="A5" t="s">
        <v>113</v>
      </c>
      <c r="B5" s="2">
        <v>47.936742417919561</v>
      </c>
    </row>
    <row r="6" spans="1:2" x14ac:dyDescent="0.3">
      <c r="A6" t="s">
        <v>112</v>
      </c>
      <c r="B6" s="2">
        <v>6.6063341691867015</v>
      </c>
    </row>
    <row r="8" spans="1:2" x14ac:dyDescent="0.3">
      <c r="A8" t="s">
        <v>114</v>
      </c>
      <c r="B8">
        <f>B5/B6</f>
        <v>7.2561788717116924</v>
      </c>
    </row>
    <row r="9" spans="1:2" x14ac:dyDescent="0.3">
      <c r="B9" s="7" t="s">
        <v>115</v>
      </c>
    </row>
    <row r="10" spans="1:2" x14ac:dyDescent="0.3">
      <c r="A10" t="s">
        <v>117</v>
      </c>
      <c r="B10">
        <f>TINV(5%,300-1-1)</f>
        <v>1.9679565064968181</v>
      </c>
    </row>
    <row r="11" spans="1:2" x14ac:dyDescent="0.3">
      <c r="A11" t="s">
        <v>118</v>
      </c>
    </row>
    <row r="12" spans="1:2" x14ac:dyDescent="0.3">
      <c r="A12" t="s">
        <v>127</v>
      </c>
    </row>
    <row r="14" spans="1:2" x14ac:dyDescent="0.3">
      <c r="A14" t="s">
        <v>119</v>
      </c>
    </row>
    <row r="15" spans="1:2" x14ac:dyDescent="0.3">
      <c r="A15" t="s">
        <v>121</v>
      </c>
    </row>
    <row r="16" spans="1:2" x14ac:dyDescent="0.3">
      <c r="A16" t="s">
        <v>122</v>
      </c>
    </row>
    <row r="18" spans="1:2" ht="15" thickBot="1" x14ac:dyDescent="0.35">
      <c r="A18" t="s">
        <v>124</v>
      </c>
      <c r="B18" s="3">
        <v>0.82708406534641088</v>
      </c>
    </row>
    <row r="19" spans="1:2" ht="15" thickBot="1" x14ac:dyDescent="0.35">
      <c r="A19" t="s">
        <v>123</v>
      </c>
      <c r="B19" s="3">
        <v>3.3712979194868098E-2</v>
      </c>
    </row>
    <row r="21" spans="1:2" x14ac:dyDescent="0.3">
      <c r="A21" t="s">
        <v>125</v>
      </c>
      <c r="B21">
        <f>B18/B19</f>
        <v>24.533105204547226</v>
      </c>
    </row>
    <row r="22" spans="1:2" x14ac:dyDescent="0.3">
      <c r="A22" t="s">
        <v>116</v>
      </c>
      <c r="B22">
        <f>TINV(5%,300-1-1)</f>
        <v>1.9679565064968181</v>
      </c>
    </row>
    <row r="23" spans="1:2" x14ac:dyDescent="0.3">
      <c r="A23" s="7" t="s">
        <v>126</v>
      </c>
    </row>
    <row r="26" spans="1:2" x14ac:dyDescent="0.3">
      <c r="A26" s="7" t="s">
        <v>128</v>
      </c>
    </row>
    <row r="40" spans="1:3" x14ac:dyDescent="0.3">
      <c r="A40" t="s">
        <v>106</v>
      </c>
      <c r="B40">
        <v>0.66884225119889595</v>
      </c>
    </row>
    <row r="41" spans="1:3" x14ac:dyDescent="0.3">
      <c r="A41" t="s">
        <v>85</v>
      </c>
      <c r="B41">
        <f>300-1-1</f>
        <v>298</v>
      </c>
    </row>
    <row r="42" spans="1:3" x14ac:dyDescent="0.3">
      <c r="A42" t="s">
        <v>129</v>
      </c>
      <c r="B42">
        <v>1</v>
      </c>
    </row>
    <row r="44" spans="1:3" x14ac:dyDescent="0.3">
      <c r="A44" t="s">
        <v>130</v>
      </c>
      <c r="B44">
        <f>(B40/(1-B40)) * (B41/B42)</f>
        <v>601.87325097737983</v>
      </c>
    </row>
    <row r="45" spans="1:3" x14ac:dyDescent="0.3">
      <c r="A45" t="s">
        <v>131</v>
      </c>
      <c r="B45">
        <f>FINV(5%,B42,B41)</f>
        <v>3.8728528114631668</v>
      </c>
      <c r="C45" t="s">
        <v>132</v>
      </c>
    </row>
    <row r="47" spans="1:3" x14ac:dyDescent="0.3">
      <c r="A47" s="7" t="s">
        <v>133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1C30-B4EC-4A56-AC21-7E96993431EA}">
  <dimension ref="A1:B42"/>
  <sheetViews>
    <sheetView workbookViewId="0">
      <selection activeCell="B3" sqref="B3"/>
    </sheetView>
  </sheetViews>
  <sheetFormatPr defaultRowHeight="14.4" x14ac:dyDescent="0.3"/>
  <cols>
    <col min="1" max="1" width="18.77734375" bestFit="1" customWidth="1"/>
  </cols>
  <sheetData>
    <row r="1" spans="1:2" x14ac:dyDescent="0.3">
      <c r="A1" s="17" t="s">
        <v>156</v>
      </c>
    </row>
    <row r="2" spans="1:2" x14ac:dyDescent="0.3">
      <c r="A2" t="s">
        <v>157</v>
      </c>
      <c r="B2" s="2">
        <v>47.936742417919561</v>
      </c>
    </row>
    <row r="3" spans="1:2" x14ac:dyDescent="0.3">
      <c r="A3" t="s">
        <v>112</v>
      </c>
      <c r="B3" s="2">
        <v>6.6063341691867015</v>
      </c>
    </row>
    <row r="4" spans="1:2" x14ac:dyDescent="0.3">
      <c r="A4" s="7" t="s">
        <v>158</v>
      </c>
      <c r="B4" s="7">
        <f>B2-B5*B3</f>
        <v>34.935764105576339</v>
      </c>
    </row>
    <row r="5" spans="1:2" x14ac:dyDescent="0.3">
      <c r="A5" t="s">
        <v>117</v>
      </c>
      <c r="B5">
        <f>TINV(5%,300-1-1)</f>
        <v>1.9679565064968181</v>
      </c>
    </row>
    <row r="6" spans="1:2" x14ac:dyDescent="0.3">
      <c r="A6" s="7" t="s">
        <v>159</v>
      </c>
      <c r="B6" s="7">
        <f>B2+B5*B3</f>
        <v>60.937720730262782</v>
      </c>
    </row>
    <row r="9" spans="1:2" ht="15" thickBot="1" x14ac:dyDescent="0.35">
      <c r="A9" t="s">
        <v>160</v>
      </c>
      <c r="B9" s="3">
        <v>0.82708406534641088</v>
      </c>
    </row>
    <row r="10" spans="1:2" ht="15" thickBot="1" x14ac:dyDescent="0.35">
      <c r="A10" t="s">
        <v>161</v>
      </c>
      <c r="B10" s="3">
        <v>3.371297919486814E-2</v>
      </c>
    </row>
    <row r="11" spans="1:2" x14ac:dyDescent="0.3">
      <c r="A11" s="7" t="s">
        <v>158</v>
      </c>
      <c r="B11" s="7">
        <f>B9-B12*B10</f>
        <v>0.76073838858647824</v>
      </c>
    </row>
    <row r="12" spans="1:2" x14ac:dyDescent="0.3">
      <c r="A12" t="s">
        <v>117</v>
      </c>
      <c r="B12">
        <f>TINV(5%,300-1-1)</f>
        <v>1.9679565064968181</v>
      </c>
    </row>
    <row r="13" spans="1:2" x14ac:dyDescent="0.3">
      <c r="A13" s="7" t="s">
        <v>159</v>
      </c>
      <c r="B13" s="7">
        <f>B9+B12*B10</f>
        <v>0.89342974210634352</v>
      </c>
    </row>
    <row r="16" spans="1:2" x14ac:dyDescent="0.3">
      <c r="A16" s="17" t="s">
        <v>162</v>
      </c>
    </row>
    <row r="17" spans="1:2" x14ac:dyDescent="0.3">
      <c r="A17" t="s">
        <v>113</v>
      </c>
      <c r="B17" s="2">
        <v>70.596579197688612</v>
      </c>
    </row>
    <row r="18" spans="1:2" x14ac:dyDescent="0.3">
      <c r="A18" t="s">
        <v>112</v>
      </c>
      <c r="B18" s="2">
        <v>8.710784339844702</v>
      </c>
    </row>
    <row r="19" spans="1:2" x14ac:dyDescent="0.3">
      <c r="A19" t="s">
        <v>116</v>
      </c>
      <c r="B19">
        <f>TINV(5%,300-3-1)</f>
        <v>1.9680107275502619</v>
      </c>
    </row>
    <row r="20" spans="1:2" x14ac:dyDescent="0.3">
      <c r="A20" s="7" t="s">
        <v>158</v>
      </c>
      <c r="B20" s="7">
        <f>B17-B19*B18</f>
        <v>53.453662171497413</v>
      </c>
    </row>
    <row r="21" spans="1:2" x14ac:dyDescent="0.3">
      <c r="A21" s="7" t="s">
        <v>159</v>
      </c>
      <c r="B21" s="7">
        <f>B17+B19*B18</f>
        <v>87.739496223879812</v>
      </c>
    </row>
    <row r="24" spans="1:2" x14ac:dyDescent="0.3">
      <c r="A24" t="s">
        <v>124</v>
      </c>
      <c r="B24" s="2">
        <v>0.81133600227768798</v>
      </c>
    </row>
    <row r="25" spans="1:2" x14ac:dyDescent="0.3">
      <c r="A25" t="s">
        <v>123</v>
      </c>
      <c r="B25" s="2">
        <v>4.5350296041500177E-2</v>
      </c>
    </row>
    <row r="26" spans="1:2" x14ac:dyDescent="0.3">
      <c r="A26" t="s">
        <v>116</v>
      </c>
      <c r="B26">
        <f>TINV(5%,300-3-1)</f>
        <v>1.9680107275502619</v>
      </c>
    </row>
    <row r="27" spans="1:2" x14ac:dyDescent="0.3">
      <c r="A27" s="7" t="s">
        <v>158</v>
      </c>
      <c r="B27">
        <f>B24-B26*B25</f>
        <v>0.72208613317043546</v>
      </c>
    </row>
    <row r="28" spans="1:2" x14ac:dyDescent="0.3">
      <c r="A28" s="7" t="s">
        <v>159</v>
      </c>
      <c r="B28">
        <f>B24+B26*B25</f>
        <v>0.90058587138494051</v>
      </c>
    </row>
    <row r="31" spans="1:2" x14ac:dyDescent="0.3">
      <c r="A31" t="s">
        <v>146</v>
      </c>
      <c r="B31" s="2">
        <v>-0.17029758701969866</v>
      </c>
    </row>
    <row r="32" spans="1:2" x14ac:dyDescent="0.3">
      <c r="A32" t="s">
        <v>147</v>
      </c>
      <c r="B32" s="2">
        <v>4.2024557470382577E-2</v>
      </c>
    </row>
    <row r="33" spans="1:2" x14ac:dyDescent="0.3">
      <c r="A33" t="s">
        <v>116</v>
      </c>
      <c r="B33">
        <f>TINV(5%,300-3-1)</f>
        <v>1.9680107275502619</v>
      </c>
    </row>
    <row r="34" spans="1:2" x14ac:dyDescent="0.3">
      <c r="A34" s="7" t="s">
        <v>158</v>
      </c>
      <c r="B34">
        <f>B31-B33*B32</f>
        <v>-0.2530023669419641</v>
      </c>
    </row>
    <row r="35" spans="1:2" x14ac:dyDescent="0.3">
      <c r="A35" s="7" t="s">
        <v>159</v>
      </c>
      <c r="B35">
        <f>B31+B33*B32</f>
        <v>-8.7592807097433251E-2</v>
      </c>
    </row>
    <row r="38" spans="1:2" ht="15" thickBot="1" x14ac:dyDescent="0.35">
      <c r="A38" t="s">
        <v>150</v>
      </c>
      <c r="B38" s="3">
        <v>-0.30040664143414902</v>
      </c>
    </row>
    <row r="39" spans="1:2" ht="15" thickBot="1" x14ac:dyDescent="0.35">
      <c r="A39" t="s">
        <v>149</v>
      </c>
      <c r="B39" s="3">
        <v>3.1245416264073535E-2</v>
      </c>
    </row>
    <row r="40" spans="1:2" x14ac:dyDescent="0.3">
      <c r="A40" t="s">
        <v>116</v>
      </c>
      <c r="B40">
        <f>TINV(5%,300-3-1)</f>
        <v>1.9680107275502619</v>
      </c>
    </row>
    <row r="41" spans="1:2" x14ac:dyDescent="0.3">
      <c r="A41" s="7" t="s">
        <v>158</v>
      </c>
      <c r="B41">
        <f>B38-B40*B39</f>
        <v>-0.36189795582861917</v>
      </c>
    </row>
    <row r="42" spans="1:2" x14ac:dyDescent="0.3">
      <c r="A42" s="7" t="s">
        <v>159</v>
      </c>
      <c r="B42">
        <f>B38+B39*B40</f>
        <v>-0.23891532703967888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920C-DA64-4F3A-847A-64506C996D2E}">
  <dimension ref="A1:L310"/>
  <sheetViews>
    <sheetView workbookViewId="0">
      <selection activeCell="K42" sqref="K42"/>
    </sheetView>
  </sheetViews>
  <sheetFormatPr defaultRowHeight="14.4" x14ac:dyDescent="0.3"/>
  <sheetData>
    <row r="1" spans="1:10" x14ac:dyDescent="0.3">
      <c r="A1" t="s">
        <v>7</v>
      </c>
    </row>
    <row r="5" spans="1:10" x14ac:dyDescent="0.3">
      <c r="G5" t="s">
        <v>206</v>
      </c>
    </row>
    <row r="10" spans="1:10" x14ac:dyDescent="0.3">
      <c r="A10" t="s">
        <v>129</v>
      </c>
      <c r="B10" t="s">
        <v>163</v>
      </c>
      <c r="C10" t="s">
        <v>169</v>
      </c>
      <c r="D10" t="s">
        <v>185</v>
      </c>
      <c r="E10" t="s">
        <v>186</v>
      </c>
      <c r="F10" t="s">
        <v>166</v>
      </c>
      <c r="G10" t="s">
        <v>188</v>
      </c>
      <c r="I10" s="7" t="s">
        <v>189</v>
      </c>
      <c r="J10" s="7">
        <f>G11/F11</f>
        <v>2.08194014260551</v>
      </c>
    </row>
    <row r="11" spans="1:10" x14ac:dyDescent="0.3">
      <c r="A11">
        <v>1</v>
      </c>
      <c r="B11" s="2">
        <v>-0.53450469194731909</v>
      </c>
      <c r="C11">
        <f>B11^2</f>
        <v>0.28569526571369847</v>
      </c>
      <c r="D11" t="s">
        <v>187</v>
      </c>
      <c r="E11" t="s">
        <v>187</v>
      </c>
      <c r="F11">
        <f>SUM(C11:C310)</f>
        <v>109.35064112102108</v>
      </c>
      <c r="G11">
        <f>SUM(E11:E310)</f>
        <v>227.66148936950256</v>
      </c>
    </row>
    <row r="12" spans="1:10" x14ac:dyDescent="0.3">
      <c r="B12" s="2">
        <v>-0.66593842909031764</v>
      </c>
      <c r="C12">
        <f t="shared" ref="C12:C75" si="0">B12^2</f>
        <v>0.44347399133928</v>
      </c>
      <c r="D12">
        <f>B12-B11</f>
        <v>-0.13143373714299855</v>
      </c>
      <c r="E12">
        <f>D12^2</f>
        <v>1.7274827259374837E-2</v>
      </c>
    </row>
    <row r="13" spans="1:10" x14ac:dyDescent="0.3">
      <c r="B13" s="2">
        <v>-0.47033605532189426</v>
      </c>
      <c r="C13">
        <f t="shared" si="0"/>
        <v>0.22121600493575999</v>
      </c>
      <c r="D13">
        <f t="shared" ref="D13:D76" si="1">B13-B12</f>
        <v>0.19560237376842338</v>
      </c>
      <c r="E13">
        <f t="shared" ref="E13:E76" si="2">D13^2</f>
        <v>3.8260288623842002E-2</v>
      </c>
    </row>
    <row r="14" spans="1:10" x14ac:dyDescent="0.3">
      <c r="B14" s="2">
        <v>0.7060922928518778</v>
      </c>
      <c r="C14">
        <f t="shared" si="0"/>
        <v>0.49856632602482198</v>
      </c>
      <c r="D14">
        <f t="shared" si="1"/>
        <v>1.1764283481737721</v>
      </c>
      <c r="E14">
        <f t="shared" si="2"/>
        <v>1.3839836583868699</v>
      </c>
    </row>
    <row r="15" spans="1:10" x14ac:dyDescent="0.3">
      <c r="B15" s="2">
        <v>-1.6382792553228285</v>
      </c>
      <c r="C15">
        <f t="shared" si="0"/>
        <v>2.6839589184211214</v>
      </c>
      <c r="D15">
        <f t="shared" si="1"/>
        <v>-2.3443715481747063</v>
      </c>
      <c r="E15">
        <f t="shared" si="2"/>
        <v>5.4960779558910691</v>
      </c>
    </row>
    <row r="16" spans="1:10" x14ac:dyDescent="0.3">
      <c r="B16" s="2">
        <v>0.15872204198501549</v>
      </c>
      <c r="C16">
        <f t="shared" si="0"/>
        <v>2.5192686611893021E-2</v>
      </c>
      <c r="D16">
        <f t="shared" si="1"/>
        <v>1.797001297307844</v>
      </c>
      <c r="E16">
        <f t="shared" si="2"/>
        <v>3.2292136625260741</v>
      </c>
    </row>
    <row r="17" spans="2:9" x14ac:dyDescent="0.3">
      <c r="B17" s="2">
        <v>-0.49927153657827716</v>
      </c>
      <c r="C17">
        <f t="shared" si="0"/>
        <v>0.24927206723723394</v>
      </c>
      <c r="D17">
        <f t="shared" si="1"/>
        <v>-0.65799357856329266</v>
      </c>
      <c r="E17">
        <f t="shared" si="2"/>
        <v>0.432955549430528</v>
      </c>
    </row>
    <row r="18" spans="2:9" x14ac:dyDescent="0.3">
      <c r="B18" s="2">
        <v>-0.99572701827403876</v>
      </c>
      <c r="C18">
        <f t="shared" si="0"/>
        <v>0.99147229492090794</v>
      </c>
      <c r="D18">
        <f t="shared" si="1"/>
        <v>-0.49645548169576159</v>
      </c>
      <c r="E18">
        <f t="shared" si="2"/>
        <v>0.24646804530577068</v>
      </c>
    </row>
    <row r="19" spans="2:9" x14ac:dyDescent="0.3">
      <c r="B19" s="2">
        <v>0.40298981602134631</v>
      </c>
      <c r="C19">
        <f t="shared" si="0"/>
        <v>0.16240079181691855</v>
      </c>
      <c r="D19">
        <f t="shared" si="1"/>
        <v>1.3987168342953851</v>
      </c>
      <c r="E19">
        <f t="shared" si="2"/>
        <v>1.9564087825413037</v>
      </c>
    </row>
    <row r="20" spans="2:9" x14ac:dyDescent="0.3">
      <c r="B20" s="2">
        <v>1.0944643577290094</v>
      </c>
      <c r="C20">
        <f t="shared" si="0"/>
        <v>1.197852230339173</v>
      </c>
      <c r="D20">
        <f t="shared" si="1"/>
        <v>0.69147454170766309</v>
      </c>
      <c r="E20">
        <f t="shared" si="2"/>
        <v>0.4781370418298227</v>
      </c>
    </row>
    <row r="21" spans="2:9" x14ac:dyDescent="0.3">
      <c r="B21" s="2">
        <v>0.1597555615222177</v>
      </c>
      <c r="C21">
        <f t="shared" si="0"/>
        <v>2.5521839437279085E-2</v>
      </c>
      <c r="D21">
        <f t="shared" si="1"/>
        <v>-0.9347087962067917</v>
      </c>
      <c r="E21">
        <f t="shared" si="2"/>
        <v>0.87368053370634968</v>
      </c>
    </row>
    <row r="22" spans="2:9" x14ac:dyDescent="0.3">
      <c r="B22" s="2">
        <v>1.0748026359692631E-3</v>
      </c>
      <c r="C22">
        <f t="shared" si="0"/>
        <v>1.1552007062864763E-6</v>
      </c>
      <c r="D22">
        <f t="shared" si="1"/>
        <v>-0.15868075888624844</v>
      </c>
      <c r="E22">
        <f t="shared" si="2"/>
        <v>2.5179583240715713E-2</v>
      </c>
      <c r="G22" t="s">
        <v>224</v>
      </c>
    </row>
    <row r="23" spans="2:9" x14ac:dyDescent="0.3">
      <c r="B23" s="2">
        <v>-0.5800772473494078</v>
      </c>
      <c r="C23">
        <f t="shared" si="0"/>
        <v>0.33648961289246604</v>
      </c>
      <c r="D23">
        <f t="shared" si="1"/>
        <v>-0.58115204998537706</v>
      </c>
      <c r="E23">
        <f t="shared" si="2"/>
        <v>0.3377377052022062</v>
      </c>
      <c r="G23" s="20" t="s">
        <v>190</v>
      </c>
      <c r="H23" s="20" t="s">
        <v>191</v>
      </c>
      <c r="I23" s="20" t="s">
        <v>192</v>
      </c>
    </row>
    <row r="24" spans="2:9" x14ac:dyDescent="0.3">
      <c r="B24" s="2">
        <v>-0.95537597811531327</v>
      </c>
      <c r="C24">
        <f t="shared" si="0"/>
        <v>0.91274325955979152</v>
      </c>
      <c r="D24">
        <f t="shared" si="1"/>
        <v>-0.37529873076590547</v>
      </c>
      <c r="E24">
        <f t="shared" si="2"/>
        <v>0.14084913731449961</v>
      </c>
      <c r="G24" s="20"/>
      <c r="H24" s="20"/>
      <c r="I24" s="20"/>
    </row>
    <row r="25" spans="2:9" x14ac:dyDescent="0.3">
      <c r="B25" s="2">
        <v>-0.21845761945792219</v>
      </c>
      <c r="C25">
        <f t="shared" si="0"/>
        <v>4.7723731499222342E-2</v>
      </c>
      <c r="D25">
        <f t="shared" si="1"/>
        <v>0.73691835865739108</v>
      </c>
      <c r="E25">
        <f t="shared" si="2"/>
        <v>0.5430486673263033</v>
      </c>
      <c r="G25" s="20" t="s">
        <v>193</v>
      </c>
      <c r="H25" s="20" t="s">
        <v>194</v>
      </c>
      <c r="I25" s="20" t="s">
        <v>192</v>
      </c>
    </row>
    <row r="26" spans="2:9" x14ac:dyDescent="0.3">
      <c r="B26" s="2">
        <v>-0.28412622003904175</v>
      </c>
      <c r="C26">
        <f t="shared" si="0"/>
        <v>8.0727708913673979E-2</v>
      </c>
      <c r="D26">
        <f t="shared" si="1"/>
        <v>-6.5668600581119563E-2</v>
      </c>
      <c r="E26">
        <f t="shared" si="2"/>
        <v>4.3123651022826167E-3</v>
      </c>
    </row>
    <row r="27" spans="2:9" x14ac:dyDescent="0.3">
      <c r="B27" s="2">
        <v>-1.2810121758473372</v>
      </c>
      <c r="C27">
        <f t="shared" si="0"/>
        <v>1.640992194669129</v>
      </c>
      <c r="D27">
        <f t="shared" si="1"/>
        <v>-0.99688595580829542</v>
      </c>
      <c r="E27">
        <f t="shared" si="2"/>
        <v>0.99378160888781875</v>
      </c>
    </row>
    <row r="28" spans="2:9" x14ac:dyDescent="0.3">
      <c r="B28" s="2">
        <v>-1.0964983503800738</v>
      </c>
      <c r="C28">
        <f t="shared" si="0"/>
        <v>1.2023086323862231</v>
      </c>
      <c r="D28">
        <f t="shared" si="1"/>
        <v>0.18451382546726336</v>
      </c>
      <c r="E28">
        <f t="shared" si="2"/>
        <v>3.4045351788563723E-2</v>
      </c>
      <c r="G28" t="s">
        <v>194</v>
      </c>
      <c r="H28">
        <v>2.08194014260551</v>
      </c>
      <c r="I28">
        <f>4-1.746</f>
        <v>2.254</v>
      </c>
    </row>
    <row r="29" spans="2:9" x14ac:dyDescent="0.3">
      <c r="B29" s="2">
        <v>-0.91187892616261479</v>
      </c>
      <c r="C29">
        <f t="shared" si="0"/>
        <v>0.83152317597948344</v>
      </c>
      <c r="D29">
        <f t="shared" si="1"/>
        <v>0.18461942421745903</v>
      </c>
      <c r="E29">
        <f t="shared" si="2"/>
        <v>3.4084331798386096E-2</v>
      </c>
      <c r="G29" t="s">
        <v>195</v>
      </c>
    </row>
    <row r="30" spans="2:9" x14ac:dyDescent="0.3">
      <c r="B30" s="2">
        <v>0.400308134145547</v>
      </c>
      <c r="C30">
        <f t="shared" si="0"/>
        <v>0.16024660226308926</v>
      </c>
      <c r="D30">
        <f t="shared" si="1"/>
        <v>1.3121870603081618</v>
      </c>
      <c r="E30">
        <f t="shared" si="2"/>
        <v>1.7218348812401754</v>
      </c>
    </row>
    <row r="31" spans="2:9" x14ac:dyDescent="0.3">
      <c r="B31" s="2">
        <v>-0.59081598979872751</v>
      </c>
      <c r="C31">
        <f t="shared" si="0"/>
        <v>0.34906353380185007</v>
      </c>
      <c r="D31">
        <f t="shared" si="1"/>
        <v>-0.99112412394427452</v>
      </c>
      <c r="E31">
        <f t="shared" si="2"/>
        <v>0.98232702906430558</v>
      </c>
    </row>
    <row r="32" spans="2:9" x14ac:dyDescent="0.3">
      <c r="B32" s="2">
        <v>-0.158250274090733</v>
      </c>
      <c r="C32">
        <f t="shared" si="0"/>
        <v>2.5043149249792122E-2</v>
      </c>
      <c r="D32">
        <f t="shared" si="1"/>
        <v>0.43256571570799451</v>
      </c>
      <c r="E32">
        <f t="shared" si="2"/>
        <v>0.18711309840596954</v>
      </c>
      <c r="G32" t="s">
        <v>196</v>
      </c>
    </row>
    <row r="33" spans="2:12" x14ac:dyDescent="0.3">
      <c r="B33" s="2">
        <v>-0.34289853761711697</v>
      </c>
      <c r="C33">
        <f t="shared" si="0"/>
        <v>0.11757940709995739</v>
      </c>
      <c r="D33">
        <f t="shared" si="1"/>
        <v>-0.18464826352638397</v>
      </c>
      <c r="E33">
        <f t="shared" si="2"/>
        <v>3.4094981223308944E-2</v>
      </c>
      <c r="G33" t="s">
        <v>197</v>
      </c>
    </row>
    <row r="34" spans="2:12" x14ac:dyDescent="0.3">
      <c r="B34" s="2">
        <v>-0.60742104077513659</v>
      </c>
      <c r="C34">
        <f t="shared" si="0"/>
        <v>0.36896032077635016</v>
      </c>
      <c r="D34">
        <f t="shared" si="1"/>
        <v>-0.26452250315801962</v>
      </c>
      <c r="E34">
        <f t="shared" si="2"/>
        <v>6.9972154676984505E-2</v>
      </c>
      <c r="F34" s="32" t="s">
        <v>205</v>
      </c>
      <c r="G34" s="32"/>
      <c r="H34" s="32"/>
      <c r="I34" s="32"/>
      <c r="J34" s="32"/>
      <c r="K34" s="32"/>
      <c r="L34" s="32"/>
    </row>
    <row r="35" spans="2:12" x14ac:dyDescent="0.3">
      <c r="B35" s="2">
        <v>1.0434321697518953</v>
      </c>
      <c r="C35">
        <f t="shared" si="0"/>
        <v>1.0887506928731481</v>
      </c>
      <c r="D35">
        <f t="shared" si="1"/>
        <v>1.6508532105270319</v>
      </c>
      <c r="E35">
        <f t="shared" si="2"/>
        <v>2.7253163227074086</v>
      </c>
      <c r="F35" s="7" t="s">
        <v>200</v>
      </c>
      <c r="G35" s="7">
        <f>4-H28</f>
        <v>1.91805985739449</v>
      </c>
      <c r="H35" s="7" t="s">
        <v>198</v>
      </c>
      <c r="I35" s="7" t="s">
        <v>201</v>
      </c>
      <c r="J35" s="7"/>
      <c r="K35" s="7"/>
      <c r="L35" s="7"/>
    </row>
    <row r="36" spans="2:12" x14ac:dyDescent="0.3">
      <c r="B36" s="2">
        <v>-0.79203115651537814</v>
      </c>
      <c r="C36">
        <f t="shared" si="0"/>
        <v>0.62731335289108747</v>
      </c>
      <c r="D36">
        <f t="shared" si="1"/>
        <v>-1.8354633262672735</v>
      </c>
      <c r="E36">
        <f t="shared" si="2"/>
        <v>3.3689256220721235</v>
      </c>
      <c r="F36" s="7" t="s">
        <v>202</v>
      </c>
      <c r="G36" s="7">
        <v>1.91805985739449</v>
      </c>
      <c r="H36" s="7" t="s">
        <v>203</v>
      </c>
      <c r="I36" s="7" t="s">
        <v>199</v>
      </c>
      <c r="J36" s="7"/>
      <c r="K36" s="7"/>
      <c r="L36" s="7"/>
    </row>
    <row r="37" spans="2:12" x14ac:dyDescent="0.3">
      <c r="B37" s="2">
        <v>0.5924368012194634</v>
      </c>
      <c r="C37">
        <f t="shared" si="0"/>
        <v>0.35098136343914998</v>
      </c>
      <c r="D37">
        <f t="shared" si="1"/>
        <v>1.3844679577348415</v>
      </c>
      <c r="E37">
        <f t="shared" si="2"/>
        <v>1.916751525994483</v>
      </c>
      <c r="F37" s="7" t="s">
        <v>200</v>
      </c>
      <c r="G37" s="7">
        <v>1.91805985739449</v>
      </c>
      <c r="H37" s="7" t="s">
        <v>204</v>
      </c>
      <c r="I37" s="7"/>
      <c r="J37" s="7"/>
      <c r="K37" s="7"/>
      <c r="L37" s="7"/>
    </row>
    <row r="38" spans="2:12" x14ac:dyDescent="0.3">
      <c r="B38" s="2">
        <v>1.8151101752522436E-2</v>
      </c>
      <c r="C38">
        <f t="shared" si="0"/>
        <v>3.2946249483042304E-4</v>
      </c>
      <c r="D38">
        <f t="shared" si="1"/>
        <v>-0.57428569946694097</v>
      </c>
      <c r="E38">
        <f t="shared" si="2"/>
        <v>0.32980406461223366</v>
      </c>
    </row>
    <row r="39" spans="2:12" x14ac:dyDescent="0.3">
      <c r="B39" s="2">
        <v>-0.54826853169086576</v>
      </c>
      <c r="C39">
        <f t="shared" si="0"/>
        <v>0.30059838284245788</v>
      </c>
      <c r="D39">
        <f t="shared" si="1"/>
        <v>-0.56641963344338819</v>
      </c>
      <c r="E39">
        <f t="shared" si="2"/>
        <v>0.32083120115014224</v>
      </c>
    </row>
    <row r="40" spans="2:12" x14ac:dyDescent="0.3">
      <c r="B40" s="2">
        <v>0.19115061671462286</v>
      </c>
      <c r="C40">
        <f t="shared" si="0"/>
        <v>3.6538558270380654E-2</v>
      </c>
      <c r="D40">
        <f t="shared" si="1"/>
        <v>0.73941914840548861</v>
      </c>
      <c r="E40">
        <f t="shared" si="2"/>
        <v>0.546740677028698</v>
      </c>
      <c r="G40" t="s">
        <v>207</v>
      </c>
    </row>
    <row r="41" spans="2:12" x14ac:dyDescent="0.3">
      <c r="B41" s="2">
        <v>0.3965985163592336</v>
      </c>
      <c r="C41">
        <f t="shared" si="0"/>
        <v>0.15729038317834529</v>
      </c>
      <c r="D41">
        <f t="shared" si="1"/>
        <v>0.20544789964461074</v>
      </c>
      <c r="E41">
        <f t="shared" si="2"/>
        <v>4.2208839468382046E-2</v>
      </c>
      <c r="G41" t="s">
        <v>208</v>
      </c>
    </row>
    <row r="42" spans="2:12" x14ac:dyDescent="0.3">
      <c r="B42" s="2">
        <v>0.51403276950713916</v>
      </c>
      <c r="C42">
        <f t="shared" si="0"/>
        <v>0.26422968812717967</v>
      </c>
      <c r="D42">
        <f t="shared" si="1"/>
        <v>0.11743425314790557</v>
      </c>
      <c r="E42">
        <f t="shared" si="2"/>
        <v>1.3790803812406369E-2</v>
      </c>
      <c r="G42" t="s">
        <v>209</v>
      </c>
    </row>
    <row r="43" spans="2:12" x14ac:dyDescent="0.3">
      <c r="B43" s="2">
        <v>0.31736218540996219</v>
      </c>
      <c r="C43">
        <f t="shared" si="0"/>
        <v>0.10071875672818723</v>
      </c>
      <c r="D43">
        <f t="shared" si="1"/>
        <v>-0.19667058409717697</v>
      </c>
      <c r="E43">
        <f t="shared" si="2"/>
        <v>3.8679318649124758E-2</v>
      </c>
    </row>
    <row r="44" spans="2:12" x14ac:dyDescent="0.3">
      <c r="B44" s="2">
        <v>-0.56063026174351194</v>
      </c>
      <c r="C44">
        <f t="shared" si="0"/>
        <v>0.31430629038259872</v>
      </c>
      <c r="D44">
        <f t="shared" si="1"/>
        <v>-0.87799244715347413</v>
      </c>
      <c r="E44">
        <f t="shared" si="2"/>
        <v>0.77087073725854605</v>
      </c>
    </row>
    <row r="45" spans="2:12" x14ac:dyDescent="0.3">
      <c r="B45" s="2">
        <v>0.26818529379505662</v>
      </c>
      <c r="C45">
        <f t="shared" si="0"/>
        <v>7.1923351807940836E-2</v>
      </c>
      <c r="D45">
        <f t="shared" si="1"/>
        <v>0.82881555553856856</v>
      </c>
      <c r="E45">
        <f t="shared" si="2"/>
        <v>0.68693522510270599</v>
      </c>
    </row>
    <row r="46" spans="2:12" x14ac:dyDescent="0.3">
      <c r="B46" s="2">
        <v>-0.13146249744525562</v>
      </c>
      <c r="C46">
        <f t="shared" si="0"/>
        <v>1.7282388234543842E-2</v>
      </c>
      <c r="D46">
        <f t="shared" si="1"/>
        <v>-0.39964779124031224</v>
      </c>
      <c r="E46">
        <f t="shared" si="2"/>
        <v>0.15971835704326021</v>
      </c>
    </row>
    <row r="47" spans="2:12" x14ac:dyDescent="0.3">
      <c r="B47" s="2">
        <v>-0.12136843499308725</v>
      </c>
      <c r="C47">
        <f t="shared" si="0"/>
        <v>1.4730297012671246E-2</v>
      </c>
      <c r="D47">
        <f t="shared" si="1"/>
        <v>1.0094062452168373E-2</v>
      </c>
      <c r="E47">
        <f t="shared" si="2"/>
        <v>1.0189009678827539E-4</v>
      </c>
    </row>
    <row r="48" spans="2:12" x14ac:dyDescent="0.3">
      <c r="B48" s="2">
        <v>-0.29534880533293517</v>
      </c>
      <c r="C48">
        <f t="shared" si="0"/>
        <v>8.7230916811592035E-2</v>
      </c>
      <c r="D48">
        <f t="shared" si="1"/>
        <v>-0.17398037033984792</v>
      </c>
      <c r="E48">
        <f t="shared" si="2"/>
        <v>3.0269169263590634E-2</v>
      </c>
    </row>
    <row r="49" spans="2:5" x14ac:dyDescent="0.3">
      <c r="B49" s="2">
        <v>-0.35294077100672894</v>
      </c>
      <c r="C49">
        <f t="shared" si="0"/>
        <v>0.12456718783882427</v>
      </c>
      <c r="D49">
        <f t="shared" si="1"/>
        <v>-5.7591965673793766E-2</v>
      </c>
      <c r="E49">
        <f t="shared" si="2"/>
        <v>3.3168345101714392E-3</v>
      </c>
    </row>
    <row r="50" spans="2:5" x14ac:dyDescent="0.3">
      <c r="B50" s="2">
        <v>-3.6562428465742869E-3</v>
      </c>
      <c r="C50">
        <f t="shared" si="0"/>
        <v>1.3368111753125645E-5</v>
      </c>
      <c r="D50">
        <f t="shared" si="1"/>
        <v>0.34928452816015465</v>
      </c>
      <c r="E50">
        <f t="shared" si="2"/>
        <v>0.12199968161206187</v>
      </c>
    </row>
    <row r="51" spans="2:5" x14ac:dyDescent="0.3">
      <c r="B51" s="2">
        <v>0.33599860756780231</v>
      </c>
      <c r="C51">
        <f t="shared" si="0"/>
        <v>0.11289506428750203</v>
      </c>
      <c r="D51">
        <f t="shared" si="1"/>
        <v>0.3396548504143766</v>
      </c>
      <c r="E51">
        <f t="shared" si="2"/>
        <v>0.11536541741001254</v>
      </c>
    </row>
    <row r="52" spans="2:5" x14ac:dyDescent="0.3">
      <c r="B52" s="2">
        <v>-0.44469485831217526</v>
      </c>
      <c r="C52">
        <f t="shared" si="0"/>
        <v>0.19775351700928562</v>
      </c>
      <c r="D52">
        <f t="shared" si="1"/>
        <v>-0.78069346587997757</v>
      </c>
      <c r="E52">
        <f t="shared" si="2"/>
        <v>0.60948228766769175</v>
      </c>
    </row>
    <row r="53" spans="2:5" x14ac:dyDescent="0.3">
      <c r="B53" s="2">
        <v>2.0995461947990179E-2</v>
      </c>
      <c r="C53">
        <f t="shared" si="0"/>
        <v>4.408094224095036E-4</v>
      </c>
      <c r="D53">
        <f t="shared" si="1"/>
        <v>0.46569032026016544</v>
      </c>
      <c r="E53">
        <f t="shared" si="2"/>
        <v>0.21686747438401546</v>
      </c>
    </row>
    <row r="54" spans="2:5" x14ac:dyDescent="0.3">
      <c r="B54" s="2">
        <v>1.0465338519540239</v>
      </c>
      <c r="C54">
        <f t="shared" si="0"/>
        <v>1.095233103285727</v>
      </c>
      <c r="D54">
        <f t="shared" si="1"/>
        <v>1.0255383900060338</v>
      </c>
      <c r="E54">
        <f t="shared" si="2"/>
        <v>1.0517289893761679</v>
      </c>
    </row>
    <row r="55" spans="2:5" x14ac:dyDescent="0.3">
      <c r="B55" s="2">
        <v>0.34733796926818172</v>
      </c>
      <c r="C55">
        <f t="shared" si="0"/>
        <v>0.12064366489534435</v>
      </c>
      <c r="D55">
        <f t="shared" si="1"/>
        <v>-0.69919588268584221</v>
      </c>
      <c r="E55">
        <f t="shared" si="2"/>
        <v>0.48887488236483401</v>
      </c>
    </row>
    <row r="56" spans="2:5" x14ac:dyDescent="0.3">
      <c r="B56" s="2">
        <v>0.17304555665626253</v>
      </c>
      <c r="C56">
        <f t="shared" si="0"/>
        <v>2.9944764678475767E-2</v>
      </c>
      <c r="D56">
        <f t="shared" si="1"/>
        <v>-0.17429241261191919</v>
      </c>
      <c r="E56">
        <f t="shared" si="2"/>
        <v>3.0377845094083488E-2</v>
      </c>
    </row>
    <row r="57" spans="2:5" x14ac:dyDescent="0.3">
      <c r="B57" s="2">
        <v>0.47032142978952152</v>
      </c>
      <c r="C57">
        <f t="shared" si="0"/>
        <v>0.2212022473192598</v>
      </c>
      <c r="D57">
        <f t="shared" si="1"/>
        <v>0.29727587313325898</v>
      </c>
      <c r="E57">
        <f t="shared" si="2"/>
        <v>8.8372944747141496E-2</v>
      </c>
    </row>
    <row r="58" spans="2:5" x14ac:dyDescent="0.3">
      <c r="B58" s="2">
        <v>0.62340879756132495</v>
      </c>
      <c r="C58">
        <f t="shared" si="0"/>
        <v>0.38863852887685701</v>
      </c>
      <c r="D58">
        <f t="shared" si="1"/>
        <v>0.15308736777180343</v>
      </c>
      <c r="E58">
        <f t="shared" si="2"/>
        <v>2.3435742171299401E-2</v>
      </c>
    </row>
    <row r="59" spans="2:5" x14ac:dyDescent="0.3">
      <c r="B59" s="2">
        <v>0.49944648170728101</v>
      </c>
      <c r="C59">
        <f t="shared" si="0"/>
        <v>0.24944678808978138</v>
      </c>
      <c r="D59">
        <f t="shared" si="1"/>
        <v>-0.12396231585404394</v>
      </c>
      <c r="E59">
        <f t="shared" si="2"/>
        <v>1.5366655751897752E-2</v>
      </c>
    </row>
    <row r="60" spans="2:5" x14ac:dyDescent="0.3">
      <c r="B60" s="2">
        <v>0.60054176014872951</v>
      </c>
      <c r="C60">
        <f t="shared" si="0"/>
        <v>0.36065040568253415</v>
      </c>
      <c r="D60">
        <f t="shared" si="1"/>
        <v>0.1010952784414485</v>
      </c>
      <c r="E60">
        <f t="shared" si="2"/>
        <v>1.0220255323154001E-2</v>
      </c>
    </row>
    <row r="61" spans="2:5" x14ac:dyDescent="0.3">
      <c r="B61" s="2">
        <v>0.27512716356716282</v>
      </c>
      <c r="C61">
        <f t="shared" si="0"/>
        <v>7.569495613251237E-2</v>
      </c>
      <c r="D61">
        <f t="shared" si="1"/>
        <v>-0.32541459658156668</v>
      </c>
      <c r="E61">
        <f t="shared" si="2"/>
        <v>0.10589465966834379</v>
      </c>
    </row>
    <row r="62" spans="2:5" x14ac:dyDescent="0.3">
      <c r="B62" s="2">
        <v>-0.7956538013075658</v>
      </c>
      <c r="C62">
        <f t="shared" si="0"/>
        <v>0.63306497153517938</v>
      </c>
      <c r="D62">
        <f t="shared" si="1"/>
        <v>-1.0707809648747286</v>
      </c>
      <c r="E62">
        <f t="shared" si="2"/>
        <v>1.1465718747380549</v>
      </c>
    </row>
    <row r="63" spans="2:5" x14ac:dyDescent="0.3">
      <c r="B63" s="2">
        <v>0.38666651228658111</v>
      </c>
      <c r="C63">
        <f t="shared" si="0"/>
        <v>0.14951099172386878</v>
      </c>
      <c r="D63">
        <f t="shared" si="1"/>
        <v>1.1823203135941469</v>
      </c>
      <c r="E63">
        <f t="shared" si="2"/>
        <v>1.397881323937362</v>
      </c>
    </row>
    <row r="64" spans="2:5" x14ac:dyDescent="0.3">
      <c r="B64" s="2">
        <v>0.40894308069820795</v>
      </c>
      <c r="C64">
        <f t="shared" si="0"/>
        <v>0.16723444325094103</v>
      </c>
      <c r="D64">
        <f t="shared" si="1"/>
        <v>2.227656841162684E-2</v>
      </c>
      <c r="E64">
        <f t="shared" si="2"/>
        <v>4.9624550019789079E-4</v>
      </c>
    </row>
    <row r="65" spans="2:5" x14ac:dyDescent="0.3">
      <c r="B65" s="2">
        <v>-0.70393335206122742</v>
      </c>
      <c r="C65">
        <f t="shared" si="0"/>
        <v>0.49552216414415595</v>
      </c>
      <c r="D65">
        <f t="shared" si="1"/>
        <v>-1.1128764327594354</v>
      </c>
      <c r="E65">
        <f t="shared" si="2"/>
        <v>1.238493954591366</v>
      </c>
    </row>
    <row r="66" spans="2:5" x14ac:dyDescent="0.3">
      <c r="B66" s="2">
        <v>0.38715975585026285</v>
      </c>
      <c r="C66">
        <f t="shared" si="0"/>
        <v>0.14989267655003513</v>
      </c>
      <c r="D66">
        <f t="shared" si="1"/>
        <v>1.0910931079114903</v>
      </c>
      <c r="E66">
        <f t="shared" si="2"/>
        <v>1.1904841701319551</v>
      </c>
    </row>
    <row r="67" spans="2:5" x14ac:dyDescent="0.3">
      <c r="B67" s="2">
        <v>-0.47331088137838151</v>
      </c>
      <c r="C67">
        <f t="shared" si="0"/>
        <v>0.22402319043118032</v>
      </c>
      <c r="D67">
        <f t="shared" si="1"/>
        <v>-0.86047063722864436</v>
      </c>
      <c r="E67">
        <f t="shared" si="2"/>
        <v>0.74040971753266926</v>
      </c>
    </row>
    <row r="68" spans="2:5" x14ac:dyDescent="0.3">
      <c r="B68" s="2">
        <v>0.53917486628881761</v>
      </c>
      <c r="C68">
        <f t="shared" si="0"/>
        <v>0.29070953643756436</v>
      </c>
      <c r="D68">
        <f t="shared" si="1"/>
        <v>1.0124857476671991</v>
      </c>
      <c r="E68">
        <f t="shared" si="2"/>
        <v>1.0251273892292072</v>
      </c>
    </row>
    <row r="69" spans="2:5" x14ac:dyDescent="0.3">
      <c r="B69" s="2">
        <v>-0.52440433175780754</v>
      </c>
      <c r="C69">
        <f t="shared" si="0"/>
        <v>0.2749999031663527</v>
      </c>
      <c r="D69">
        <f t="shared" si="1"/>
        <v>-1.0635791980466252</v>
      </c>
      <c r="E69">
        <f t="shared" si="2"/>
        <v>1.1312007105175024</v>
      </c>
    </row>
    <row r="70" spans="2:5" x14ac:dyDescent="0.3">
      <c r="B70" s="2">
        <v>0.11643138086540716</v>
      </c>
      <c r="C70">
        <f t="shared" si="0"/>
        <v>1.3556266450225502E-2</v>
      </c>
      <c r="D70">
        <f t="shared" si="1"/>
        <v>0.6408357126232147</v>
      </c>
      <c r="E70">
        <f t="shared" si="2"/>
        <v>0.41067041057330345</v>
      </c>
    </row>
    <row r="71" spans="2:5" x14ac:dyDescent="0.3">
      <c r="B71" s="2">
        <v>-0.35216229437463653</v>
      </c>
      <c r="C71">
        <f t="shared" si="0"/>
        <v>0.12401828157920816</v>
      </c>
      <c r="D71">
        <f t="shared" si="1"/>
        <v>-0.46859367524004369</v>
      </c>
      <c r="E71">
        <f t="shared" si="2"/>
        <v>0.21958003247497154</v>
      </c>
    </row>
    <row r="72" spans="2:5" x14ac:dyDescent="0.3">
      <c r="B72" s="2">
        <v>0.24904217666099271</v>
      </c>
      <c r="C72">
        <f t="shared" si="0"/>
        <v>6.20220057560451E-2</v>
      </c>
      <c r="D72">
        <f t="shared" si="1"/>
        <v>0.60120447103562924</v>
      </c>
      <c r="E72">
        <f t="shared" si="2"/>
        <v>0.36144681599323075</v>
      </c>
    </row>
    <row r="73" spans="2:5" x14ac:dyDescent="0.3">
      <c r="B73" s="2">
        <v>0.39901330825978221</v>
      </c>
      <c r="C73">
        <f t="shared" si="0"/>
        <v>0.15921162016841597</v>
      </c>
      <c r="D73">
        <f t="shared" si="1"/>
        <v>0.1499711315987895</v>
      </c>
      <c r="E73">
        <f t="shared" si="2"/>
        <v>2.2491340313021437E-2</v>
      </c>
    </row>
    <row r="74" spans="2:5" x14ac:dyDescent="0.3">
      <c r="B74" s="2">
        <v>-0.75551198807545461</v>
      </c>
      <c r="C74">
        <f t="shared" si="0"/>
        <v>0.57079836412572582</v>
      </c>
      <c r="D74">
        <f t="shared" si="1"/>
        <v>-1.1545252963352368</v>
      </c>
      <c r="E74">
        <f t="shared" si="2"/>
        <v>1.3329286598779664</v>
      </c>
    </row>
    <row r="75" spans="2:5" x14ac:dyDescent="0.3">
      <c r="B75" s="2">
        <v>1.0801967730305648</v>
      </c>
      <c r="C75">
        <f t="shared" si="0"/>
        <v>1.1668250684656456</v>
      </c>
      <c r="D75">
        <f t="shared" si="1"/>
        <v>1.8357087611060194</v>
      </c>
      <c r="E75">
        <f t="shared" si="2"/>
        <v>3.3698266556013969</v>
      </c>
    </row>
    <row r="76" spans="2:5" x14ac:dyDescent="0.3">
      <c r="B76" s="2">
        <v>-0.99500061676661744</v>
      </c>
      <c r="C76">
        <f t="shared" ref="C76:C139" si="3">B76^2</f>
        <v>0.99002622736594914</v>
      </c>
      <c r="D76">
        <f t="shared" si="1"/>
        <v>-2.0751973897971823</v>
      </c>
      <c r="E76">
        <f t="shared" si="2"/>
        <v>4.3064442066210384</v>
      </c>
    </row>
    <row r="77" spans="2:5" x14ac:dyDescent="0.3">
      <c r="B77" s="2">
        <v>1.2996824204652455</v>
      </c>
      <c r="C77">
        <f t="shared" si="3"/>
        <v>1.6891743940663992</v>
      </c>
      <c r="D77">
        <f t="shared" ref="D77:D140" si="4">B77-B76</f>
        <v>2.294683037231863</v>
      </c>
      <c r="E77">
        <f t="shared" ref="E77:E140" si="5">D77^2</f>
        <v>5.2655702413596472</v>
      </c>
    </row>
    <row r="78" spans="2:5" x14ac:dyDescent="0.3">
      <c r="B78" s="2">
        <v>1.4424481433798917</v>
      </c>
      <c r="C78">
        <f t="shared" si="3"/>
        <v>2.0806566463400964</v>
      </c>
      <c r="D78">
        <f t="shared" si="4"/>
        <v>0.14276572291464618</v>
      </c>
      <c r="E78">
        <f t="shared" si="5"/>
        <v>2.0382051639341529E-2</v>
      </c>
    </row>
    <row r="79" spans="2:5" x14ac:dyDescent="0.3">
      <c r="B79" s="2">
        <v>0.65505408597462633</v>
      </c>
      <c r="C79">
        <f t="shared" si="3"/>
        <v>0.42909585555205315</v>
      </c>
      <c r="D79">
        <f t="shared" si="4"/>
        <v>-0.78739405740526536</v>
      </c>
      <c r="E79">
        <f t="shared" si="5"/>
        <v>0.61998940163712635</v>
      </c>
    </row>
    <row r="80" spans="2:5" x14ac:dyDescent="0.3">
      <c r="B80" s="2">
        <v>-0.62869337054658558</v>
      </c>
      <c r="C80">
        <f t="shared" si="3"/>
        <v>0.39525535416922636</v>
      </c>
      <c r="D80">
        <f t="shared" si="4"/>
        <v>-1.2837474565212119</v>
      </c>
      <c r="E80">
        <f t="shared" si="5"/>
        <v>1.648007532124681</v>
      </c>
    </row>
    <row r="81" spans="2:5" x14ac:dyDescent="0.3">
      <c r="B81" s="2">
        <v>-0.48921510837300275</v>
      </c>
      <c r="C81">
        <f t="shared" si="3"/>
        <v>0.23933142226040882</v>
      </c>
      <c r="D81">
        <f t="shared" si="4"/>
        <v>0.13947826217358283</v>
      </c>
      <c r="E81">
        <f t="shared" si="5"/>
        <v>1.945418561896271E-2</v>
      </c>
    </row>
    <row r="82" spans="2:5" x14ac:dyDescent="0.3">
      <c r="B82" s="2">
        <v>-0.56811288174185393</v>
      </c>
      <c r="C82">
        <f t="shared" si="3"/>
        <v>0.32275224640103373</v>
      </c>
      <c r="D82">
        <f t="shared" si="4"/>
        <v>-7.8897773368851176E-2</v>
      </c>
      <c r="E82">
        <f t="shared" si="5"/>
        <v>6.2248586425626019E-3</v>
      </c>
    </row>
    <row r="83" spans="2:5" x14ac:dyDescent="0.3">
      <c r="B83" s="2">
        <v>-0.33431332364449418</v>
      </c>
      <c r="C83">
        <f t="shared" si="3"/>
        <v>0.11176539836622831</v>
      </c>
      <c r="D83">
        <f t="shared" si="4"/>
        <v>0.23379955809735975</v>
      </c>
      <c r="E83">
        <f t="shared" si="5"/>
        <v>5.46622333665207E-2</v>
      </c>
    </row>
    <row r="84" spans="2:5" x14ac:dyDescent="0.3">
      <c r="B84" s="2">
        <v>-0.69221585026411958</v>
      </c>
      <c r="C84">
        <f t="shared" si="3"/>
        <v>0.47916278335687801</v>
      </c>
      <c r="D84">
        <f t="shared" si="4"/>
        <v>-0.35790252661962541</v>
      </c>
      <c r="E84">
        <f t="shared" si="5"/>
        <v>0.12809421856071168</v>
      </c>
    </row>
    <row r="85" spans="2:5" x14ac:dyDescent="0.3">
      <c r="B85" s="2">
        <v>0.10144923056867583</v>
      </c>
      <c r="C85">
        <f t="shared" si="3"/>
        <v>1.029194638297635E-2</v>
      </c>
      <c r="D85">
        <f t="shared" si="4"/>
        <v>0.79366508083279541</v>
      </c>
      <c r="E85">
        <f t="shared" si="5"/>
        <v>0.62990426053332771</v>
      </c>
    </row>
    <row r="86" spans="2:5" x14ac:dyDescent="0.3">
      <c r="B86" s="2">
        <v>-0.13493472235683157</v>
      </c>
      <c r="C86">
        <f t="shared" si="3"/>
        <v>1.8207379297515223E-2</v>
      </c>
      <c r="D86">
        <f t="shared" si="4"/>
        <v>-0.2363839529255074</v>
      </c>
      <c r="E86">
        <f t="shared" si="5"/>
        <v>5.5877373200688502E-2</v>
      </c>
    </row>
    <row r="87" spans="2:5" x14ac:dyDescent="0.3">
      <c r="B87" s="2">
        <v>0.87539255486160528</v>
      </c>
      <c r="C87">
        <f t="shared" si="3"/>
        <v>0.76631212510712865</v>
      </c>
      <c r="D87">
        <f t="shared" si="4"/>
        <v>1.0103272772184368</v>
      </c>
      <c r="E87">
        <f t="shared" si="5"/>
        <v>1.0207612070916201</v>
      </c>
    </row>
    <row r="88" spans="2:5" x14ac:dyDescent="0.3">
      <c r="B88" s="2">
        <v>0.33199594515937747</v>
      </c>
      <c r="C88">
        <f t="shared" si="3"/>
        <v>0.11022130760226838</v>
      </c>
      <c r="D88">
        <f t="shared" si="4"/>
        <v>-0.54339660970222781</v>
      </c>
      <c r="E88">
        <f t="shared" si="5"/>
        <v>0.29527987543587531</v>
      </c>
    </row>
    <row r="89" spans="2:5" x14ac:dyDescent="0.3">
      <c r="B89" s="2">
        <v>0.15955383844044491</v>
      </c>
      <c r="C89">
        <f t="shared" si="3"/>
        <v>2.5457427361079595E-2</v>
      </c>
      <c r="D89">
        <f t="shared" si="4"/>
        <v>-0.17244210671893256</v>
      </c>
      <c r="E89">
        <f t="shared" si="5"/>
        <v>2.9736280169663728E-2</v>
      </c>
    </row>
    <row r="90" spans="2:5" x14ac:dyDescent="0.3">
      <c r="B90" s="2">
        <v>0.93454213394812768</v>
      </c>
      <c r="C90">
        <f t="shared" si="3"/>
        <v>0.87336900012432028</v>
      </c>
      <c r="D90">
        <f t="shared" si="4"/>
        <v>0.77498829550768278</v>
      </c>
      <c r="E90">
        <f t="shared" si="5"/>
        <v>0.60060685817390347</v>
      </c>
    </row>
    <row r="91" spans="2:5" x14ac:dyDescent="0.3">
      <c r="B91" s="2">
        <v>0.3057837190515329</v>
      </c>
      <c r="C91">
        <f t="shared" si="3"/>
        <v>9.3503682836986804E-2</v>
      </c>
      <c r="D91">
        <f t="shared" si="4"/>
        <v>-0.62875841489659479</v>
      </c>
      <c r="E91">
        <f t="shared" si="5"/>
        <v>0.39533714430327843</v>
      </c>
    </row>
    <row r="92" spans="2:5" x14ac:dyDescent="0.3">
      <c r="B92" s="2">
        <v>9.6498203501369062E-2</v>
      </c>
      <c r="C92">
        <f t="shared" si="3"/>
        <v>9.3119032789916369E-3</v>
      </c>
      <c r="D92">
        <f t="shared" si="4"/>
        <v>-0.20928551555016384</v>
      </c>
      <c r="E92">
        <f t="shared" si="5"/>
        <v>4.3800427019097872E-2</v>
      </c>
    </row>
    <row r="93" spans="2:5" x14ac:dyDescent="0.3">
      <c r="B93" s="2">
        <v>-0.6327662960680982</v>
      </c>
      <c r="C93">
        <f t="shared" si="3"/>
        <v>0.40039318543974012</v>
      </c>
      <c r="D93">
        <f t="shared" si="4"/>
        <v>-0.72926449956946726</v>
      </c>
      <c r="E93">
        <f t="shared" si="5"/>
        <v>0.53182671033230555</v>
      </c>
    </row>
    <row r="94" spans="2:5" x14ac:dyDescent="0.3">
      <c r="B94" s="2">
        <v>1.473745076610129</v>
      </c>
      <c r="C94">
        <f t="shared" si="3"/>
        <v>2.1719245508325948</v>
      </c>
      <c r="D94">
        <f t="shared" si="4"/>
        <v>2.1065113726782272</v>
      </c>
      <c r="E94">
        <f t="shared" si="5"/>
        <v>4.4373901632227088</v>
      </c>
    </row>
    <row r="95" spans="2:5" x14ac:dyDescent="0.3">
      <c r="B95" s="2">
        <v>0.60678604945456982</v>
      </c>
      <c r="C95">
        <f t="shared" si="3"/>
        <v>0.36818930981268366</v>
      </c>
      <c r="D95">
        <f t="shared" si="4"/>
        <v>-0.86695902715555917</v>
      </c>
      <c r="E95">
        <f t="shared" si="5"/>
        <v>0.75161795476651361</v>
      </c>
    </row>
    <row r="96" spans="2:5" x14ac:dyDescent="0.3">
      <c r="B96" s="2">
        <v>0.57571273318691851</v>
      </c>
      <c r="C96">
        <f t="shared" si="3"/>
        <v>0.331445151153552</v>
      </c>
      <c r="D96">
        <f t="shared" si="4"/>
        <v>-3.1073316267651307E-2</v>
      </c>
      <c r="E96">
        <f t="shared" si="5"/>
        <v>9.6555098386948341E-4</v>
      </c>
    </row>
    <row r="97" spans="2:5" x14ac:dyDescent="0.3">
      <c r="B97" s="2">
        <v>-1.2363299319585792</v>
      </c>
      <c r="C97">
        <f t="shared" si="3"/>
        <v>1.5285117006567051</v>
      </c>
      <c r="D97">
        <f t="shared" si="4"/>
        <v>-1.8120426651454977</v>
      </c>
      <c r="E97">
        <f t="shared" si="5"/>
        <v>3.2834986203075984</v>
      </c>
    </row>
    <row r="98" spans="2:5" x14ac:dyDescent="0.3">
      <c r="B98" s="2">
        <v>1.2391119012595766</v>
      </c>
      <c r="C98">
        <f t="shared" si="3"/>
        <v>1.5353983038431227</v>
      </c>
      <c r="D98">
        <f t="shared" si="4"/>
        <v>2.4754418332181558</v>
      </c>
      <c r="E98">
        <f t="shared" si="5"/>
        <v>6.1278122696464639</v>
      </c>
    </row>
    <row r="99" spans="2:5" x14ac:dyDescent="0.3">
      <c r="B99" s="2">
        <v>0.61178060699208459</v>
      </c>
      <c r="C99">
        <f t="shared" si="3"/>
        <v>0.37427551109160345</v>
      </c>
      <c r="D99">
        <f t="shared" si="4"/>
        <v>-0.62733129426749201</v>
      </c>
      <c r="E99">
        <f t="shared" si="5"/>
        <v>0.39354455276732664</v>
      </c>
    </row>
    <row r="100" spans="2:5" x14ac:dyDescent="0.3">
      <c r="B100" s="2">
        <v>0.28541451441861909</v>
      </c>
      <c r="C100">
        <f t="shared" si="3"/>
        <v>8.1461445040816122E-2</v>
      </c>
      <c r="D100">
        <f t="shared" si="4"/>
        <v>-0.32636609257346549</v>
      </c>
      <c r="E100">
        <f t="shared" si="5"/>
        <v>0.10651482638167185</v>
      </c>
    </row>
    <row r="101" spans="2:5" x14ac:dyDescent="0.3">
      <c r="B101" s="2">
        <v>-1.1664522115349598</v>
      </c>
      <c r="C101">
        <f t="shared" si="3"/>
        <v>1.3606107617947987</v>
      </c>
      <c r="D101">
        <f t="shared" si="4"/>
        <v>-1.4518667259535789</v>
      </c>
      <c r="E101">
        <f t="shared" si="5"/>
        <v>2.1079169899311645</v>
      </c>
    </row>
    <row r="102" spans="2:5" x14ac:dyDescent="0.3">
      <c r="B102" s="2">
        <v>-0.32345079999581117</v>
      </c>
      <c r="C102">
        <f t="shared" si="3"/>
        <v>0.10462042001793023</v>
      </c>
      <c r="D102">
        <f t="shared" si="4"/>
        <v>0.84300141153914865</v>
      </c>
      <c r="E102">
        <f t="shared" si="5"/>
        <v>0.71065137985699711</v>
      </c>
    </row>
    <row r="103" spans="2:5" x14ac:dyDescent="0.3">
      <c r="B103" s="2">
        <v>0.3674215869448858</v>
      </c>
      <c r="C103">
        <f t="shared" si="3"/>
        <v>0.13499862255309827</v>
      </c>
      <c r="D103">
        <f t="shared" si="4"/>
        <v>0.69087238694069697</v>
      </c>
      <c r="E103">
        <f t="shared" si="5"/>
        <v>0.47730465503713609</v>
      </c>
    </row>
    <row r="104" spans="2:5" x14ac:dyDescent="0.3">
      <c r="B104" s="2">
        <v>-9.5998886060641553E-2</v>
      </c>
      <c r="C104">
        <f t="shared" si="3"/>
        <v>9.215786124884039E-3</v>
      </c>
      <c r="D104">
        <f t="shared" si="4"/>
        <v>-0.46342047300552736</v>
      </c>
      <c r="E104">
        <f t="shared" si="5"/>
        <v>0.2147585348006667</v>
      </c>
    </row>
    <row r="105" spans="2:5" x14ac:dyDescent="0.3">
      <c r="B105" s="2">
        <v>0.60822490363878501</v>
      </c>
      <c r="C105">
        <f t="shared" si="3"/>
        <v>0.36993753340640934</v>
      </c>
      <c r="D105">
        <f t="shared" si="4"/>
        <v>0.70422378969942656</v>
      </c>
      <c r="E105">
        <f t="shared" si="5"/>
        <v>0.49593114597862215</v>
      </c>
    </row>
    <row r="106" spans="2:5" x14ac:dyDescent="0.3">
      <c r="B106" s="2">
        <v>-0.34085156437896558</v>
      </c>
      <c r="C106">
        <f t="shared" si="3"/>
        <v>0.11617978893958812</v>
      </c>
      <c r="D106">
        <f t="shared" si="4"/>
        <v>-0.94907646801775059</v>
      </c>
      <c r="E106">
        <f t="shared" si="5"/>
        <v>0.90074614214504833</v>
      </c>
    </row>
    <row r="107" spans="2:5" x14ac:dyDescent="0.3">
      <c r="B107" s="2">
        <v>0.45599778935687141</v>
      </c>
      <c r="C107">
        <f t="shared" si="3"/>
        <v>0.20793398389835366</v>
      </c>
      <c r="D107">
        <f t="shared" si="4"/>
        <v>0.79684935373583698</v>
      </c>
      <c r="E107">
        <f t="shared" si="5"/>
        <v>0.63496889254922106</v>
      </c>
    </row>
    <row r="108" spans="2:5" x14ac:dyDescent="0.3">
      <c r="B108" s="2">
        <v>-0.55928525224649661</v>
      </c>
      <c r="C108">
        <f t="shared" si="3"/>
        <v>0.31279999338042735</v>
      </c>
      <c r="D108">
        <f t="shared" si="4"/>
        <v>-1.015283041603368</v>
      </c>
      <c r="E108">
        <f t="shared" si="5"/>
        <v>1.0307996545673863</v>
      </c>
    </row>
    <row r="109" spans="2:5" x14ac:dyDescent="0.3">
      <c r="B109" s="2">
        <v>0.19858397798066107</v>
      </c>
      <c r="C109">
        <f t="shared" si="3"/>
        <v>3.9435596310623683E-2</v>
      </c>
      <c r="D109">
        <f t="shared" si="4"/>
        <v>0.75786923022715769</v>
      </c>
      <c r="E109">
        <f t="shared" si="5"/>
        <v>0.57436577012510459</v>
      </c>
    </row>
    <row r="110" spans="2:5" x14ac:dyDescent="0.3">
      <c r="B110" s="2">
        <v>-0.31440603781692289</v>
      </c>
      <c r="C110">
        <f t="shared" si="3"/>
        <v>9.8851156615736346E-2</v>
      </c>
      <c r="D110">
        <f t="shared" si="4"/>
        <v>-0.51299001579758396</v>
      </c>
      <c r="E110">
        <f t="shared" si="5"/>
        <v>0.26315875630800545</v>
      </c>
    </row>
    <row r="111" spans="2:5" x14ac:dyDescent="0.3">
      <c r="B111" s="2">
        <v>0.55796998656063579</v>
      </c>
      <c r="C111">
        <f t="shared" si="3"/>
        <v>0.31133050590247607</v>
      </c>
      <c r="D111">
        <f t="shared" si="4"/>
        <v>0.87237602437755868</v>
      </c>
      <c r="E111">
        <f t="shared" si="5"/>
        <v>0.76103992790879482</v>
      </c>
    </row>
    <row r="112" spans="2:5" x14ac:dyDescent="0.3">
      <c r="B112" s="2">
        <v>0.97069966533595675</v>
      </c>
      <c r="C112">
        <f t="shared" si="3"/>
        <v>0.94225784028333848</v>
      </c>
      <c r="D112">
        <f t="shared" si="4"/>
        <v>0.41272967877532096</v>
      </c>
      <c r="E112">
        <f t="shared" si="5"/>
        <v>0.17034578774197962</v>
      </c>
    </row>
    <row r="113" spans="2:5" x14ac:dyDescent="0.3">
      <c r="B113" s="2">
        <v>-0.32992947375313975</v>
      </c>
      <c r="C113">
        <f t="shared" si="3"/>
        <v>0.10885345765102372</v>
      </c>
      <c r="D113">
        <f t="shared" si="4"/>
        <v>-1.3006291390890965</v>
      </c>
      <c r="E113">
        <f t="shared" si="5"/>
        <v>1.6916361574476444</v>
      </c>
    </row>
    <row r="114" spans="2:5" x14ac:dyDescent="0.3">
      <c r="B114" s="2">
        <v>1.6994966497207997E-2</v>
      </c>
      <c r="C114">
        <f t="shared" si="3"/>
        <v>2.8882888624122226E-4</v>
      </c>
      <c r="D114">
        <f t="shared" si="4"/>
        <v>0.34692444025034774</v>
      </c>
      <c r="E114">
        <f t="shared" si="5"/>
        <v>0.1203565672430171</v>
      </c>
    </row>
    <row r="115" spans="2:5" x14ac:dyDescent="0.3">
      <c r="B115" s="2">
        <v>-0.39315187044368827</v>
      </c>
      <c r="C115">
        <f t="shared" si="3"/>
        <v>0.15456839323337065</v>
      </c>
      <c r="D115">
        <f t="shared" si="4"/>
        <v>-0.41014683694089626</v>
      </c>
      <c r="E115">
        <f t="shared" si="5"/>
        <v>0.16822042785262215</v>
      </c>
    </row>
    <row r="116" spans="2:5" x14ac:dyDescent="0.3">
      <c r="B116" s="2">
        <v>1.1525866791947976</v>
      </c>
      <c r="C116">
        <f t="shared" si="3"/>
        <v>1.3284560530572913</v>
      </c>
      <c r="D116">
        <f t="shared" si="4"/>
        <v>1.5457385496384859</v>
      </c>
      <c r="E116">
        <f t="shared" si="5"/>
        <v>2.38930766383849</v>
      </c>
    </row>
    <row r="117" spans="2:5" x14ac:dyDescent="0.3">
      <c r="B117" s="2">
        <v>-0.47551990231815466</v>
      </c>
      <c r="C117">
        <f t="shared" si="3"/>
        <v>0.22611917750066735</v>
      </c>
      <c r="D117">
        <f t="shared" si="4"/>
        <v>-1.6281065815129523</v>
      </c>
      <c r="E117">
        <f t="shared" si="5"/>
        <v>2.6507310407657916</v>
      </c>
    </row>
    <row r="118" spans="2:5" x14ac:dyDescent="0.3">
      <c r="B118" s="2">
        <v>-4.784740169461088E-2</v>
      </c>
      <c r="C118">
        <f t="shared" si="3"/>
        <v>2.289373848925452E-3</v>
      </c>
      <c r="D118">
        <f t="shared" si="4"/>
        <v>0.42767250062354378</v>
      </c>
      <c r="E118">
        <f t="shared" si="5"/>
        <v>0.18290376778959505</v>
      </c>
    </row>
    <row r="119" spans="2:5" x14ac:dyDescent="0.3">
      <c r="B119" s="2">
        <v>0.84948861476169668</v>
      </c>
      <c r="C119">
        <f t="shared" si="3"/>
        <v>0.72163090660974627</v>
      </c>
      <c r="D119">
        <f t="shared" si="4"/>
        <v>0.89733601645630756</v>
      </c>
      <c r="E119">
        <f t="shared" si="5"/>
        <v>0.80521192642967465</v>
      </c>
    </row>
    <row r="120" spans="2:5" x14ac:dyDescent="0.3">
      <c r="B120" s="2">
        <v>-1.0806761335852855</v>
      </c>
      <c r="C120">
        <f t="shared" si="3"/>
        <v>1.1678609057008418</v>
      </c>
      <c r="D120">
        <f t="shared" si="4"/>
        <v>-1.9301647483469822</v>
      </c>
      <c r="E120">
        <f t="shared" si="5"/>
        <v>3.725535955761369</v>
      </c>
    </row>
    <row r="121" spans="2:5" x14ac:dyDescent="0.3">
      <c r="B121" s="2">
        <v>-0.25488037190572754</v>
      </c>
      <c r="C121">
        <f t="shared" si="3"/>
        <v>6.4964003982801985E-2</v>
      </c>
      <c r="D121">
        <f t="shared" si="4"/>
        <v>0.82579576167955793</v>
      </c>
      <c r="E121">
        <f t="shared" si="5"/>
        <v>0.68193864000792126</v>
      </c>
    </row>
    <row r="122" spans="2:5" x14ac:dyDescent="0.3">
      <c r="B122" s="2">
        <v>0.11699672253249105</v>
      </c>
      <c r="C122">
        <f t="shared" si="3"/>
        <v>1.3688233083344699E-2</v>
      </c>
      <c r="D122">
        <f t="shared" si="4"/>
        <v>0.37187709443821859</v>
      </c>
      <c r="E122">
        <f t="shared" si="5"/>
        <v>0.13829257336781176</v>
      </c>
    </row>
    <row r="123" spans="2:5" x14ac:dyDescent="0.3">
      <c r="B123" s="2">
        <v>-0.74723705029367693</v>
      </c>
      <c r="C123">
        <f t="shared" si="3"/>
        <v>0.55836320933159511</v>
      </c>
      <c r="D123">
        <f t="shared" si="4"/>
        <v>-0.86423377282616798</v>
      </c>
      <c r="E123">
        <f t="shared" si="5"/>
        <v>0.74690001409335249</v>
      </c>
    </row>
    <row r="124" spans="2:5" x14ac:dyDescent="0.3">
      <c r="B124" s="2">
        <v>-6.8368585647647251E-2</v>
      </c>
      <c r="C124">
        <f t="shared" si="3"/>
        <v>4.6742635034596773E-3</v>
      </c>
      <c r="D124">
        <f t="shared" si="4"/>
        <v>0.67886846464602968</v>
      </c>
      <c r="E124">
        <f t="shared" si="5"/>
        <v>0.46086239229085763</v>
      </c>
    </row>
    <row r="125" spans="2:5" x14ac:dyDescent="0.3">
      <c r="B125" s="2">
        <v>-0.39911717731033036</v>
      </c>
      <c r="C125">
        <f t="shared" si="3"/>
        <v>0.15929452122416568</v>
      </c>
      <c r="D125">
        <f t="shared" si="4"/>
        <v>-0.33074859166268311</v>
      </c>
      <c r="E125">
        <f t="shared" si="5"/>
        <v>0.1093946308868483</v>
      </c>
    </row>
    <row r="126" spans="2:5" x14ac:dyDescent="0.3">
      <c r="B126" s="2">
        <v>-5.7650886108632449E-2</v>
      </c>
      <c r="C126">
        <f t="shared" si="3"/>
        <v>3.3236246691105099E-3</v>
      </c>
      <c r="D126">
        <f t="shared" si="4"/>
        <v>0.34146629120169791</v>
      </c>
      <c r="E126">
        <f t="shared" si="5"/>
        <v>0.11659922802704276</v>
      </c>
    </row>
    <row r="127" spans="2:5" x14ac:dyDescent="0.3">
      <c r="B127" s="2">
        <v>-0.20667609237432316</v>
      </c>
      <c r="C127">
        <f t="shared" si="3"/>
        <v>4.2715007159119758E-2</v>
      </c>
      <c r="D127">
        <f t="shared" si="4"/>
        <v>-0.14902520626569071</v>
      </c>
      <c r="E127">
        <f t="shared" si="5"/>
        <v>2.2208512102531663E-2</v>
      </c>
    </row>
    <row r="128" spans="2:5" x14ac:dyDescent="0.3">
      <c r="B128" s="2">
        <v>-0.31226085450717278</v>
      </c>
      <c r="C128">
        <f t="shared" si="3"/>
        <v>9.7506841257549728E-2</v>
      </c>
      <c r="D128">
        <f t="shared" si="4"/>
        <v>-0.10558476213284962</v>
      </c>
      <c r="E128">
        <f t="shared" si="5"/>
        <v>1.1148141994650435E-2</v>
      </c>
    </row>
    <row r="129" spans="2:5" x14ac:dyDescent="0.3">
      <c r="B129" s="2">
        <v>0.91760285101469208</v>
      </c>
      <c r="C129">
        <f t="shared" si="3"/>
        <v>0.84199499219029117</v>
      </c>
      <c r="D129">
        <f t="shared" si="4"/>
        <v>1.2298637055218649</v>
      </c>
      <c r="E129">
        <f t="shared" si="5"/>
        <v>1.5125647341599724</v>
      </c>
    </row>
    <row r="130" spans="2:5" x14ac:dyDescent="0.3">
      <c r="B130" s="2">
        <v>0.6035961223212496</v>
      </c>
      <c r="C130">
        <f t="shared" si="3"/>
        <v>0.36432827888124891</v>
      </c>
      <c r="D130">
        <f t="shared" si="4"/>
        <v>-0.31400672869344248</v>
      </c>
      <c r="E130">
        <f t="shared" si="5"/>
        <v>9.8600225664757193E-2</v>
      </c>
    </row>
    <row r="131" spans="2:5" x14ac:dyDescent="0.3">
      <c r="B131" s="2">
        <v>0.31335873209059173</v>
      </c>
      <c r="C131">
        <f t="shared" si="3"/>
        <v>9.8193694977423238E-2</v>
      </c>
      <c r="D131">
        <f t="shared" si="4"/>
        <v>-0.29023739023065787</v>
      </c>
      <c r="E131">
        <f t="shared" si="5"/>
        <v>8.4237742687903169E-2</v>
      </c>
    </row>
    <row r="132" spans="2:5" x14ac:dyDescent="0.3">
      <c r="B132" s="2">
        <v>-0.32315979447568566</v>
      </c>
      <c r="C132">
        <f t="shared" si="3"/>
        <v>0.10443225276556739</v>
      </c>
      <c r="D132">
        <f t="shared" si="4"/>
        <v>-0.63651852656627739</v>
      </c>
      <c r="E132">
        <f t="shared" si="5"/>
        <v>0.40515583466210475</v>
      </c>
    </row>
    <row r="133" spans="2:5" x14ac:dyDescent="0.3">
      <c r="B133" s="2">
        <v>-0.22018829173580912</v>
      </c>
      <c r="C133">
        <f t="shared" si="3"/>
        <v>4.8482883817533788E-2</v>
      </c>
      <c r="D133">
        <f t="shared" si="4"/>
        <v>0.10297150273987654</v>
      </c>
      <c r="E133">
        <f t="shared" si="5"/>
        <v>1.0603130376508401E-2</v>
      </c>
    </row>
    <row r="134" spans="2:5" x14ac:dyDescent="0.3">
      <c r="B134" s="2">
        <v>-9.9364224635650089E-2</v>
      </c>
      <c r="C134">
        <f t="shared" si="3"/>
        <v>9.8732491374439318E-3</v>
      </c>
      <c r="D134">
        <f t="shared" si="4"/>
        <v>0.12082406710015903</v>
      </c>
      <c r="E134">
        <f t="shared" si="5"/>
        <v>1.4598455190623732E-2</v>
      </c>
    </row>
    <row r="135" spans="2:5" x14ac:dyDescent="0.3">
      <c r="B135" s="2">
        <v>1.1733662156871958</v>
      </c>
      <c r="C135">
        <f t="shared" si="3"/>
        <v>1.3767882761160908</v>
      </c>
      <c r="D135">
        <f t="shared" si="4"/>
        <v>1.2727304403228459</v>
      </c>
      <c r="E135">
        <f t="shared" si="5"/>
        <v>1.6198427737243852</v>
      </c>
    </row>
    <row r="136" spans="2:5" x14ac:dyDescent="0.3">
      <c r="B136" s="2">
        <v>1.1985019592287927E-2</v>
      </c>
      <c r="C136">
        <f t="shared" si="3"/>
        <v>1.4364069462752545E-4</v>
      </c>
      <c r="D136">
        <f t="shared" si="4"/>
        <v>-1.1613811960949079</v>
      </c>
      <c r="E136">
        <f t="shared" si="5"/>
        <v>1.3488062826428389</v>
      </c>
    </row>
    <row r="137" spans="2:5" x14ac:dyDescent="0.3">
      <c r="B137" s="2">
        <v>-0.3111231107691026</v>
      </c>
      <c r="C137">
        <f t="shared" si="3"/>
        <v>9.6797590054643279E-2</v>
      </c>
      <c r="D137">
        <f t="shared" si="4"/>
        <v>-0.32310813036139052</v>
      </c>
      <c r="E137">
        <f t="shared" si="5"/>
        <v>0.10439886390563333</v>
      </c>
    </row>
    <row r="138" spans="2:5" x14ac:dyDescent="0.3">
      <c r="B138" s="2">
        <v>0.24602232947941616</v>
      </c>
      <c r="C138">
        <f t="shared" si="3"/>
        <v>6.0526986602478398E-2</v>
      </c>
      <c r="D138">
        <f t="shared" si="4"/>
        <v>0.55714544024851875</v>
      </c>
      <c r="E138">
        <f t="shared" si="5"/>
        <v>0.31041104158971577</v>
      </c>
    </row>
    <row r="139" spans="2:5" x14ac:dyDescent="0.3">
      <c r="B139" s="2">
        <v>-1.0423999208261137</v>
      </c>
      <c r="C139">
        <f t="shared" si="3"/>
        <v>1.086597594938288</v>
      </c>
      <c r="D139">
        <f t="shared" si="4"/>
        <v>-1.2884222503055298</v>
      </c>
      <c r="E139">
        <f t="shared" si="5"/>
        <v>1.6600318950823654</v>
      </c>
    </row>
    <row r="140" spans="2:5" x14ac:dyDescent="0.3">
      <c r="B140" s="2">
        <v>-0.46672769216093002</v>
      </c>
      <c r="C140">
        <f t="shared" ref="C140:C203" si="6">B140^2</f>
        <v>0.21783473862986785</v>
      </c>
      <c r="D140">
        <f t="shared" si="4"/>
        <v>0.57567222866518364</v>
      </c>
      <c r="E140">
        <f t="shared" si="5"/>
        <v>0.33139851485633948</v>
      </c>
    </row>
    <row r="141" spans="2:5" x14ac:dyDescent="0.3">
      <c r="B141" s="2">
        <v>-0.81694071782413857</v>
      </c>
      <c r="C141">
        <f t="shared" si="6"/>
        <v>0.66739213643901885</v>
      </c>
      <c r="D141">
        <f t="shared" ref="D141:D204" si="7">B141-B140</f>
        <v>-0.35021302566320855</v>
      </c>
      <c r="E141">
        <f t="shared" ref="E141:E204" si="8">D141^2</f>
        <v>0.12264916334417918</v>
      </c>
    </row>
    <row r="142" spans="2:5" x14ac:dyDescent="0.3">
      <c r="B142" s="2">
        <v>0.13044675213254209</v>
      </c>
      <c r="C142">
        <f t="shared" si="6"/>
        <v>1.7016355141928875E-2</v>
      </c>
      <c r="D142">
        <f t="shared" si="7"/>
        <v>0.94738746995668066</v>
      </c>
      <c r="E142">
        <f t="shared" si="8"/>
        <v>0.89754301823092053</v>
      </c>
    </row>
    <row r="143" spans="2:5" x14ac:dyDescent="0.3">
      <c r="B143" s="2">
        <v>-0.11546975261268244</v>
      </c>
      <c r="C143">
        <f t="shared" si="6"/>
        <v>1.3333263768434083E-2</v>
      </c>
      <c r="D143">
        <f t="shared" si="7"/>
        <v>-0.24591650474522453</v>
      </c>
      <c r="E143">
        <f t="shared" si="8"/>
        <v>6.0474927306108039E-2</v>
      </c>
    </row>
    <row r="144" spans="2:5" x14ac:dyDescent="0.3">
      <c r="B144" s="2">
        <v>-0.16793025603186607</v>
      </c>
      <c r="C144">
        <f t="shared" si="6"/>
        <v>2.8200570890928089E-2</v>
      </c>
      <c r="D144">
        <f t="shared" si="7"/>
        <v>-5.2460503419183624E-2</v>
      </c>
      <c r="E144">
        <f t="shared" si="8"/>
        <v>2.7521044189941766E-3</v>
      </c>
    </row>
    <row r="145" spans="2:5" x14ac:dyDescent="0.3">
      <c r="B145" s="2">
        <v>-0.85288554949917739</v>
      </c>
      <c r="C145">
        <f t="shared" si="6"/>
        <v>0.72741376054451379</v>
      </c>
      <c r="D145">
        <f t="shared" si="7"/>
        <v>-0.68495529346731132</v>
      </c>
      <c r="E145">
        <f t="shared" si="8"/>
        <v>0.4691637540488906</v>
      </c>
    </row>
    <row r="146" spans="2:5" x14ac:dyDescent="0.3">
      <c r="B146" s="2">
        <v>-0.25280635699701293</v>
      </c>
      <c r="C146">
        <f t="shared" si="6"/>
        <v>6.391105413810115E-2</v>
      </c>
      <c r="D146">
        <f t="shared" si="7"/>
        <v>0.60007919250216446</v>
      </c>
      <c r="E146">
        <f t="shared" si="8"/>
        <v>0.36009503727404973</v>
      </c>
    </row>
    <row r="147" spans="2:5" x14ac:dyDescent="0.3">
      <c r="B147" s="2">
        <v>0.4950732680313763</v>
      </c>
      <c r="C147">
        <f t="shared" si="6"/>
        <v>0.24509754071926695</v>
      </c>
      <c r="D147">
        <f t="shared" si="7"/>
        <v>0.74787962502838923</v>
      </c>
      <c r="E147">
        <f t="shared" si="8"/>
        <v>0.55932393353260412</v>
      </c>
    </row>
    <row r="148" spans="2:5" x14ac:dyDescent="0.3">
      <c r="B148" s="2">
        <v>-0.36675800440434614</v>
      </c>
      <c r="C148">
        <f t="shared" si="6"/>
        <v>0.13451143379465838</v>
      </c>
      <c r="D148">
        <f t="shared" si="7"/>
        <v>-0.86183127243572244</v>
      </c>
      <c r="E148">
        <f t="shared" si="8"/>
        <v>0.74275314214817645</v>
      </c>
    </row>
    <row r="149" spans="2:5" x14ac:dyDescent="0.3">
      <c r="B149" s="2">
        <v>-1.5323780393053994</v>
      </c>
      <c r="C149">
        <f t="shared" si="6"/>
        <v>2.34818245534546</v>
      </c>
      <c r="D149">
        <f t="shared" si="7"/>
        <v>-1.1656200349010533</v>
      </c>
      <c r="E149">
        <f t="shared" si="8"/>
        <v>1.3586700657627326</v>
      </c>
    </row>
    <row r="150" spans="2:5" x14ac:dyDescent="0.3">
      <c r="B150" s="2">
        <v>-0.14534992987907458</v>
      </c>
      <c r="C150">
        <f t="shared" si="6"/>
        <v>2.1126602115851899E-2</v>
      </c>
      <c r="D150">
        <f t="shared" si="7"/>
        <v>1.3870281094263248</v>
      </c>
      <c r="E150">
        <f t="shared" si="8"/>
        <v>1.9238469763387649</v>
      </c>
    </row>
    <row r="151" spans="2:5" x14ac:dyDescent="0.3">
      <c r="B151" s="2">
        <v>-0.49781615134796198</v>
      </c>
      <c r="C151">
        <f t="shared" si="6"/>
        <v>0.24782092054289698</v>
      </c>
      <c r="D151">
        <f t="shared" si="7"/>
        <v>-0.3524662214688874</v>
      </c>
      <c r="E151">
        <f t="shared" si="8"/>
        <v>0.12423243727655478</v>
      </c>
    </row>
    <row r="152" spans="2:5" x14ac:dyDescent="0.3">
      <c r="B152" s="2">
        <v>-0.24945897376383641</v>
      </c>
      <c r="C152">
        <f t="shared" si="6"/>
        <v>6.2229779591306426E-2</v>
      </c>
      <c r="D152">
        <f t="shared" si="7"/>
        <v>0.24835717758412557</v>
      </c>
      <c r="E152">
        <f t="shared" si="8"/>
        <v>6.1681287657552882E-2</v>
      </c>
    </row>
    <row r="153" spans="2:5" x14ac:dyDescent="0.3">
      <c r="B153" s="2">
        <v>0.38207507515610928</v>
      </c>
      <c r="C153">
        <f t="shared" si="6"/>
        <v>0.14598136305554654</v>
      </c>
      <c r="D153">
        <f t="shared" si="7"/>
        <v>0.63153404891994569</v>
      </c>
      <c r="E153">
        <f t="shared" si="8"/>
        <v>0.39883525494522037</v>
      </c>
    </row>
    <row r="154" spans="2:5" x14ac:dyDescent="0.3">
      <c r="B154" s="2">
        <v>-0.67258500234933649</v>
      </c>
      <c r="C154">
        <f t="shared" si="6"/>
        <v>0.45237058538525698</v>
      </c>
      <c r="D154">
        <f t="shared" si="7"/>
        <v>-1.0546600775054458</v>
      </c>
      <c r="E154">
        <f t="shared" si="8"/>
        <v>1.1123078790837928</v>
      </c>
    </row>
    <row r="155" spans="2:5" x14ac:dyDescent="0.3">
      <c r="B155" s="2">
        <v>0.66158785341858106</v>
      </c>
      <c r="C155">
        <f t="shared" si="6"/>
        <v>0.4376984877910059</v>
      </c>
      <c r="D155">
        <f t="shared" si="7"/>
        <v>1.3341728557679176</v>
      </c>
      <c r="E155">
        <f t="shared" si="8"/>
        <v>1.7800172090679205</v>
      </c>
    </row>
    <row r="156" spans="2:5" x14ac:dyDescent="0.3">
      <c r="B156" s="2">
        <v>0.22183974548124752</v>
      </c>
      <c r="C156">
        <f t="shared" si="6"/>
        <v>4.9212872675184677E-2</v>
      </c>
      <c r="D156">
        <f t="shared" si="7"/>
        <v>-0.43974810793733354</v>
      </c>
      <c r="E156">
        <f t="shared" si="8"/>
        <v>0.19337839843446475</v>
      </c>
    </row>
    <row r="157" spans="2:5" x14ac:dyDescent="0.3">
      <c r="B157" s="2">
        <v>0.24598960898748601</v>
      </c>
      <c r="C157">
        <f t="shared" si="6"/>
        <v>6.0510887729816255E-2</v>
      </c>
      <c r="D157">
        <f t="shared" si="7"/>
        <v>2.4149863506238489E-2</v>
      </c>
      <c r="E157">
        <f t="shared" si="8"/>
        <v>5.8321590736994957E-4</v>
      </c>
    </row>
    <row r="158" spans="2:5" x14ac:dyDescent="0.3">
      <c r="B158" s="2">
        <v>-0.58721646415418149</v>
      </c>
      <c r="C158">
        <f t="shared" si="6"/>
        <v>0.34482317577373911</v>
      </c>
      <c r="D158">
        <f t="shared" si="7"/>
        <v>-0.8332060731416675</v>
      </c>
      <c r="E158">
        <f t="shared" si="8"/>
        <v>0.69423236032015778</v>
      </c>
    </row>
    <row r="159" spans="2:5" x14ac:dyDescent="0.3">
      <c r="B159" s="2">
        <v>0.98944845466095899</v>
      </c>
      <c r="C159">
        <f t="shared" si="6"/>
        <v>0.9790082444309598</v>
      </c>
      <c r="D159">
        <f t="shared" si="7"/>
        <v>1.5766649188151405</v>
      </c>
      <c r="E159">
        <f t="shared" si="8"/>
        <v>2.4858722662223536</v>
      </c>
    </row>
    <row r="160" spans="2:5" x14ac:dyDescent="0.3">
      <c r="B160" s="2">
        <v>-0.33275281412227287</v>
      </c>
      <c r="C160">
        <f t="shared" si="6"/>
        <v>0.11072443530629188</v>
      </c>
      <c r="D160">
        <f t="shared" si="7"/>
        <v>-1.3222012687832319</v>
      </c>
      <c r="E160">
        <f t="shared" si="8"/>
        <v>1.7482161951719881</v>
      </c>
    </row>
    <row r="161" spans="2:5" x14ac:dyDescent="0.3">
      <c r="B161" s="2">
        <v>-0.76182950018446149</v>
      </c>
      <c r="C161">
        <f t="shared" si="6"/>
        <v>0.58038418735130637</v>
      </c>
      <c r="D161">
        <f t="shared" si="7"/>
        <v>-0.42907668606218863</v>
      </c>
      <c r="E161">
        <f t="shared" si="8"/>
        <v>0.18410680252210998</v>
      </c>
    </row>
    <row r="162" spans="2:5" x14ac:dyDescent="0.3">
      <c r="B162" s="2">
        <v>0.36105681750029817</v>
      </c>
      <c r="C162">
        <f t="shared" si="6"/>
        <v>0.13036202546344361</v>
      </c>
      <c r="D162">
        <f t="shared" si="7"/>
        <v>1.1228863176847597</v>
      </c>
      <c r="E162">
        <f t="shared" si="8"/>
        <v>1.2608736824436391</v>
      </c>
    </row>
    <row r="163" spans="2:5" x14ac:dyDescent="0.3">
      <c r="B163" s="2">
        <v>0.60689633116561481</v>
      </c>
      <c r="C163">
        <f t="shared" si="6"/>
        <v>0.36832315678228361</v>
      </c>
      <c r="D163">
        <f t="shared" si="7"/>
        <v>0.24583951366531664</v>
      </c>
      <c r="E163">
        <f t="shared" si="8"/>
        <v>6.0437066479199407E-2</v>
      </c>
    </row>
    <row r="164" spans="2:5" x14ac:dyDescent="0.3">
      <c r="B164" s="2">
        <v>0.37488448527520291</v>
      </c>
      <c r="C164">
        <f t="shared" si="6"/>
        <v>0.14053837730005383</v>
      </c>
      <c r="D164">
        <f t="shared" si="7"/>
        <v>-0.23201184589041191</v>
      </c>
      <c r="E164">
        <f t="shared" si="8"/>
        <v>5.3829496633476241E-2</v>
      </c>
    </row>
    <row r="165" spans="2:5" x14ac:dyDescent="0.3">
      <c r="B165" s="2">
        <v>0.61988022423037137</v>
      </c>
      <c r="C165">
        <f t="shared" si="6"/>
        <v>0.38425149239189549</v>
      </c>
      <c r="D165">
        <f t="shared" si="7"/>
        <v>0.24499573895516846</v>
      </c>
      <c r="E165">
        <f t="shared" si="8"/>
        <v>6.0022912106189048E-2</v>
      </c>
    </row>
    <row r="166" spans="2:5" x14ac:dyDescent="0.3">
      <c r="B166" s="2">
        <v>-3.226767251584306E-2</v>
      </c>
      <c r="C166">
        <f t="shared" si="6"/>
        <v>1.0412026895896937E-3</v>
      </c>
      <c r="D166">
        <f t="shared" si="7"/>
        <v>-0.65214789674621443</v>
      </c>
      <c r="E166">
        <f t="shared" si="8"/>
        <v>0.42529687923051118</v>
      </c>
    </row>
    <row r="167" spans="2:5" x14ac:dyDescent="0.3">
      <c r="B167" s="2">
        <v>0.4394208032749134</v>
      </c>
      <c r="C167">
        <f t="shared" si="6"/>
        <v>0.19309064235077014</v>
      </c>
      <c r="D167">
        <f t="shared" si="7"/>
        <v>0.47168847579075646</v>
      </c>
      <c r="E167">
        <f t="shared" si="8"/>
        <v>0.22249001819380704</v>
      </c>
    </row>
    <row r="168" spans="2:5" x14ac:dyDescent="0.3">
      <c r="B168" s="2">
        <v>0.25024752678535833</v>
      </c>
      <c r="C168">
        <f t="shared" si="6"/>
        <v>6.2623824662188632E-2</v>
      </c>
      <c r="D168">
        <f t="shared" si="7"/>
        <v>-0.18917327648955506</v>
      </c>
      <c r="E168">
        <f t="shared" si="8"/>
        <v>3.5786528537793648E-2</v>
      </c>
    </row>
    <row r="169" spans="2:5" x14ac:dyDescent="0.3">
      <c r="B169" s="2">
        <v>-1.0615885772834872</v>
      </c>
      <c r="C169">
        <f t="shared" si="6"/>
        <v>1.1269703074187785</v>
      </c>
      <c r="D169">
        <f t="shared" si="7"/>
        <v>-1.3118361040688455</v>
      </c>
      <c r="E169">
        <f t="shared" si="8"/>
        <v>1.7209139639385269</v>
      </c>
    </row>
    <row r="170" spans="2:5" x14ac:dyDescent="0.3">
      <c r="B170" s="2">
        <v>0.47062166875838329</v>
      </c>
      <c r="C170">
        <f t="shared" si="6"/>
        <v>0.22148475510492543</v>
      </c>
      <c r="D170">
        <f t="shared" si="7"/>
        <v>1.5322102460418705</v>
      </c>
      <c r="E170">
        <f t="shared" si="8"/>
        <v>2.3476682380756895</v>
      </c>
    </row>
    <row r="171" spans="2:5" x14ac:dyDescent="0.3">
      <c r="B171" s="2">
        <v>-0.15452204347809584</v>
      </c>
      <c r="C171">
        <f t="shared" si="6"/>
        <v>2.387706192064654E-2</v>
      </c>
      <c r="D171">
        <f t="shared" si="7"/>
        <v>-0.62514371223647913</v>
      </c>
      <c r="E171">
        <f t="shared" si="8"/>
        <v>0.39080466094880584</v>
      </c>
    </row>
    <row r="172" spans="2:5" x14ac:dyDescent="0.3">
      <c r="B172" s="2">
        <v>0.11340079079906218</v>
      </c>
      <c r="C172">
        <f t="shared" si="6"/>
        <v>1.2859739353852666E-2</v>
      </c>
      <c r="D172">
        <f t="shared" si="7"/>
        <v>0.26792283427715802</v>
      </c>
      <c r="E172">
        <f t="shared" si="8"/>
        <v>7.1782645127105485E-2</v>
      </c>
    </row>
    <row r="173" spans="2:5" x14ac:dyDescent="0.3">
      <c r="B173" s="2">
        <v>2.5293552735718094E-2</v>
      </c>
      <c r="C173">
        <f t="shared" si="6"/>
        <v>6.3976380999455234E-4</v>
      </c>
      <c r="D173">
        <f t="shared" si="7"/>
        <v>-8.8107238063344084E-2</v>
      </c>
      <c r="E173">
        <f t="shared" si="8"/>
        <v>7.7628853991507886E-3</v>
      </c>
    </row>
    <row r="174" spans="2:5" x14ac:dyDescent="0.3">
      <c r="B174" s="2">
        <v>0.15166592339855356</v>
      </c>
      <c r="C174">
        <f t="shared" si="6"/>
        <v>2.3002552320335917E-2</v>
      </c>
      <c r="D174">
        <f t="shared" si="7"/>
        <v>0.12637237066283546</v>
      </c>
      <c r="E174">
        <f t="shared" si="8"/>
        <v>1.5969976066945078E-2</v>
      </c>
    </row>
    <row r="175" spans="2:5" x14ac:dyDescent="0.3">
      <c r="B175" s="2">
        <v>-0.36737084412879994</v>
      </c>
      <c r="C175">
        <f t="shared" si="6"/>
        <v>0.13496133711590702</v>
      </c>
      <c r="D175">
        <f t="shared" si="7"/>
        <v>-0.5190367675273535</v>
      </c>
      <c r="E175">
        <f t="shared" si="8"/>
        <v>0.269399166045244</v>
      </c>
    </row>
    <row r="176" spans="2:5" x14ac:dyDescent="0.3">
      <c r="B176" s="2">
        <v>4.5114935499839248E-3</v>
      </c>
      <c r="C176">
        <f t="shared" si="6"/>
        <v>2.0353574051546556E-5</v>
      </c>
      <c r="D176">
        <f t="shared" si="7"/>
        <v>0.37188233767878387</v>
      </c>
      <c r="E176">
        <f t="shared" si="8"/>
        <v>0.13829647307743703</v>
      </c>
    </row>
    <row r="177" spans="2:5" x14ac:dyDescent="0.3">
      <c r="B177" s="2">
        <v>0.25440040715750456</v>
      </c>
      <c r="C177">
        <f t="shared" si="6"/>
        <v>6.4719567161904093E-2</v>
      </c>
      <c r="D177">
        <f t="shared" si="7"/>
        <v>0.24988891360752064</v>
      </c>
      <c r="E177">
        <f t="shared" si="8"/>
        <v>6.2444469143946912E-2</v>
      </c>
    </row>
    <row r="178" spans="2:5" x14ac:dyDescent="0.3">
      <c r="B178" s="2">
        <v>0.67752175947288151</v>
      </c>
      <c r="C178">
        <f t="shared" si="6"/>
        <v>0.45903573455922914</v>
      </c>
      <c r="D178">
        <f t="shared" si="7"/>
        <v>0.42312135231537695</v>
      </c>
      <c r="E178">
        <f t="shared" si="8"/>
        <v>0.17903167878519335</v>
      </c>
    </row>
    <row r="179" spans="2:5" x14ac:dyDescent="0.3">
      <c r="B179" s="2">
        <v>0.83799350451897681</v>
      </c>
      <c r="C179">
        <f t="shared" si="6"/>
        <v>0.70223311361599638</v>
      </c>
      <c r="D179">
        <f t="shared" si="7"/>
        <v>0.16047174504609529</v>
      </c>
      <c r="E179">
        <f t="shared" si="8"/>
        <v>2.5751180958139008E-2</v>
      </c>
    </row>
    <row r="180" spans="2:5" x14ac:dyDescent="0.3">
      <c r="B180" s="2">
        <v>-0.77277360500144709</v>
      </c>
      <c r="C180">
        <f t="shared" si="6"/>
        <v>0.59717904458693261</v>
      </c>
      <c r="D180">
        <f t="shared" si="7"/>
        <v>-1.6107671095204239</v>
      </c>
      <c r="E180">
        <f t="shared" si="8"/>
        <v>2.5945706811127813</v>
      </c>
    </row>
    <row r="181" spans="2:5" x14ac:dyDescent="0.3">
      <c r="B181" s="2">
        <v>0.29906132709550093</v>
      </c>
      <c r="C181">
        <f t="shared" si="6"/>
        <v>8.9437677364122198E-2</v>
      </c>
      <c r="D181">
        <f t="shared" si="7"/>
        <v>1.071834932096948</v>
      </c>
      <c r="E181">
        <f t="shared" si="8"/>
        <v>1.1488301216632693</v>
      </c>
    </row>
    <row r="182" spans="2:5" x14ac:dyDescent="0.3">
      <c r="B182" s="2">
        <v>-3.2238663439301263E-2</v>
      </c>
      <c r="C182">
        <f t="shared" si="6"/>
        <v>1.03933142035254E-3</v>
      </c>
      <c r="D182">
        <f t="shared" si="7"/>
        <v>-0.33129999053480219</v>
      </c>
      <c r="E182">
        <f t="shared" si="8"/>
        <v>0.10975968372836002</v>
      </c>
    </row>
    <row r="183" spans="2:5" x14ac:dyDescent="0.3">
      <c r="B183" s="2">
        <v>-0.6713624740960995</v>
      </c>
      <c r="C183">
        <f t="shared" si="6"/>
        <v>0.45072757162443589</v>
      </c>
      <c r="D183">
        <f t="shared" si="7"/>
        <v>-0.63912381065679824</v>
      </c>
      <c r="E183">
        <f t="shared" si="8"/>
        <v>0.40847924534846691</v>
      </c>
    </row>
    <row r="184" spans="2:5" x14ac:dyDescent="0.3">
      <c r="B184" s="2">
        <v>0.29904235975200777</v>
      </c>
      <c r="C184">
        <f t="shared" si="6"/>
        <v>8.9426332926049235E-2</v>
      </c>
      <c r="D184">
        <f t="shared" si="7"/>
        <v>0.97040483384810727</v>
      </c>
      <c r="E184">
        <f t="shared" si="8"/>
        <v>0.94168554155577266</v>
      </c>
    </row>
    <row r="185" spans="2:5" x14ac:dyDescent="0.3">
      <c r="B185" s="2">
        <v>0.19111772750579803</v>
      </c>
      <c r="C185">
        <f t="shared" si="6"/>
        <v>3.6525985766980469E-2</v>
      </c>
      <c r="D185">
        <f t="shared" si="7"/>
        <v>-0.10792463224620974</v>
      </c>
      <c r="E185">
        <f t="shared" si="8"/>
        <v>1.1647726245479615E-2</v>
      </c>
    </row>
    <row r="186" spans="2:5" x14ac:dyDescent="0.3">
      <c r="B186" s="2">
        <v>-0.85548662532792719</v>
      </c>
      <c r="C186">
        <f t="shared" si="6"/>
        <v>0.73185736611496521</v>
      </c>
      <c r="D186">
        <f t="shared" si="7"/>
        <v>-1.0466043528337252</v>
      </c>
      <c r="E186">
        <f t="shared" si="8"/>
        <v>1.0953806713705008</v>
      </c>
    </row>
    <row r="187" spans="2:5" x14ac:dyDescent="0.3">
      <c r="B187" s="2">
        <v>-0.59794743948120299</v>
      </c>
      <c r="C187">
        <f t="shared" si="6"/>
        <v>0.35754114038212692</v>
      </c>
      <c r="D187">
        <f t="shared" si="7"/>
        <v>0.25753918584672419</v>
      </c>
      <c r="E187">
        <f t="shared" si="8"/>
        <v>6.6326432246593542E-2</v>
      </c>
    </row>
    <row r="188" spans="2:5" x14ac:dyDescent="0.3">
      <c r="B188" s="2">
        <v>0.27505296828729797</v>
      </c>
      <c r="C188">
        <f t="shared" si="6"/>
        <v>7.5654135363653341E-2</v>
      </c>
      <c r="D188">
        <f t="shared" si="7"/>
        <v>0.87300040776850096</v>
      </c>
      <c r="E188">
        <f t="shared" si="8"/>
        <v>0.76212971196396895</v>
      </c>
    </row>
    <row r="189" spans="2:5" x14ac:dyDescent="0.3">
      <c r="B189" s="2">
        <v>-0.5055948620971833</v>
      </c>
      <c r="C189">
        <f t="shared" si="6"/>
        <v>0.25562616457906978</v>
      </c>
      <c r="D189">
        <f t="shared" si="7"/>
        <v>-0.78064783038448127</v>
      </c>
      <c r="E189">
        <f t="shared" si="8"/>
        <v>0.60941103508399785</v>
      </c>
    </row>
    <row r="190" spans="2:5" x14ac:dyDescent="0.3">
      <c r="B190" s="2">
        <v>0.93318780067630769</v>
      </c>
      <c r="C190">
        <f t="shared" si="6"/>
        <v>0.87083947133108419</v>
      </c>
      <c r="D190">
        <f t="shared" si="7"/>
        <v>1.438782662773491</v>
      </c>
      <c r="E190">
        <f t="shared" si="8"/>
        <v>2.0700955506975771</v>
      </c>
    </row>
    <row r="191" spans="2:5" x14ac:dyDescent="0.3">
      <c r="B191" s="2">
        <v>0.3074073071632597</v>
      </c>
      <c r="C191">
        <f t="shared" si="6"/>
        <v>9.4499252497366695E-2</v>
      </c>
      <c r="D191">
        <f t="shared" si="7"/>
        <v>-0.62578049351304799</v>
      </c>
      <c r="E191">
        <f t="shared" si="8"/>
        <v>0.39160122606143388</v>
      </c>
    </row>
    <row r="192" spans="2:5" x14ac:dyDescent="0.3">
      <c r="B192" s="2">
        <v>-0.7930556480564519</v>
      </c>
      <c r="C192">
        <f t="shared" si="6"/>
        <v>0.62893726091423885</v>
      </c>
      <c r="D192">
        <f t="shared" si="7"/>
        <v>-1.1004629552197116</v>
      </c>
      <c r="E192">
        <f t="shared" si="8"/>
        <v>1.2110187158109009</v>
      </c>
    </row>
    <row r="193" spans="2:5" x14ac:dyDescent="0.3">
      <c r="B193" s="2">
        <v>0.9673606773456811</v>
      </c>
      <c r="C193">
        <f t="shared" si="6"/>
        <v>0.9357866800746949</v>
      </c>
      <c r="D193">
        <f t="shared" si="7"/>
        <v>1.760416325402133</v>
      </c>
      <c r="E193">
        <f t="shared" si="8"/>
        <v>3.0990656387423487</v>
      </c>
    </row>
    <row r="194" spans="2:5" x14ac:dyDescent="0.3">
      <c r="B194" s="2">
        <v>0.51408437511355487</v>
      </c>
      <c r="C194">
        <f t="shared" si="6"/>
        <v>0.26428274473589419</v>
      </c>
      <c r="D194">
        <f t="shared" si="7"/>
        <v>-0.45327630223212623</v>
      </c>
      <c r="E194">
        <f t="shared" si="8"/>
        <v>0.20545940616522984</v>
      </c>
    </row>
    <row r="195" spans="2:5" x14ac:dyDescent="0.3">
      <c r="B195" s="2">
        <v>-0.16027541880566787</v>
      </c>
      <c r="C195">
        <f t="shared" si="6"/>
        <v>2.5688209873332233E-2</v>
      </c>
      <c r="D195">
        <f t="shared" si="7"/>
        <v>-0.67435979391922274</v>
      </c>
      <c r="E195">
        <f t="shared" si="8"/>
        <v>0.45476113165477655</v>
      </c>
    </row>
    <row r="196" spans="2:5" x14ac:dyDescent="0.3">
      <c r="B196" s="2">
        <v>-0.21722069509365838</v>
      </c>
      <c r="C196">
        <f t="shared" si="6"/>
        <v>4.7184830376972103E-2</v>
      </c>
      <c r="D196">
        <f t="shared" si="7"/>
        <v>-5.6945276287990509E-2</v>
      </c>
      <c r="E196">
        <f t="shared" si="8"/>
        <v>3.2427644915155743E-3</v>
      </c>
    </row>
    <row r="197" spans="2:5" x14ac:dyDescent="0.3">
      <c r="B197" s="2">
        <v>-0.32005492232661936</v>
      </c>
      <c r="C197">
        <f t="shared" si="6"/>
        <v>0.10243515330549835</v>
      </c>
      <c r="D197">
        <f t="shared" si="7"/>
        <v>-0.10283422723296098</v>
      </c>
      <c r="E197">
        <f t="shared" si="8"/>
        <v>1.0574878290600255E-2</v>
      </c>
    </row>
    <row r="198" spans="2:5" x14ac:dyDescent="0.3">
      <c r="B198" s="2">
        <v>4.8601324538992685E-3</v>
      </c>
      <c r="C198">
        <f t="shared" si="6"/>
        <v>2.3620887469444925E-5</v>
      </c>
      <c r="D198">
        <f t="shared" si="7"/>
        <v>0.32491505478051863</v>
      </c>
      <c r="E198">
        <f t="shared" si="8"/>
        <v>0.10556979282302742</v>
      </c>
    </row>
    <row r="199" spans="2:5" x14ac:dyDescent="0.3">
      <c r="B199" s="2">
        <v>0.16879863097247494</v>
      </c>
      <c r="C199">
        <f t="shared" si="6"/>
        <v>2.8492977818181775E-2</v>
      </c>
      <c r="D199">
        <f t="shared" si="7"/>
        <v>0.16393849851857567</v>
      </c>
      <c r="E199">
        <f t="shared" si="8"/>
        <v>2.6875831296525036E-2</v>
      </c>
    </row>
    <row r="200" spans="2:5" x14ac:dyDescent="0.3">
      <c r="B200" s="2">
        <v>0.65465288739696348</v>
      </c>
      <c r="C200">
        <f t="shared" si="6"/>
        <v>0.42857040297718135</v>
      </c>
      <c r="D200">
        <f t="shared" si="7"/>
        <v>0.48585425642448854</v>
      </c>
      <c r="E200">
        <f t="shared" si="8"/>
        <v>0.23605435848579268</v>
      </c>
    </row>
    <row r="201" spans="2:5" x14ac:dyDescent="0.3">
      <c r="B201" s="2">
        <v>-0.19254779473953931</v>
      </c>
      <c r="C201">
        <f t="shared" si="6"/>
        <v>3.7074653259059766E-2</v>
      </c>
      <c r="D201">
        <f t="shared" si="7"/>
        <v>-0.84720068213650279</v>
      </c>
      <c r="E201">
        <f t="shared" si="8"/>
        <v>0.71774899581255569</v>
      </c>
    </row>
    <row r="202" spans="2:5" x14ac:dyDescent="0.3">
      <c r="B202" s="2">
        <v>0.52307163921301481</v>
      </c>
      <c r="C202">
        <f t="shared" si="6"/>
        <v>0.27360393974899033</v>
      </c>
      <c r="D202">
        <f t="shared" si="7"/>
        <v>0.71561943395255412</v>
      </c>
      <c r="E202">
        <f t="shared" si="8"/>
        <v>0.51211117425057395</v>
      </c>
    </row>
    <row r="203" spans="2:5" x14ac:dyDescent="0.3">
      <c r="B203" s="2">
        <v>0.77509132780897971</v>
      </c>
      <c r="C203">
        <f t="shared" si="6"/>
        <v>0.60076656644468729</v>
      </c>
      <c r="D203">
        <f t="shared" si="7"/>
        <v>0.25201968859596491</v>
      </c>
      <c r="E203">
        <f t="shared" si="8"/>
        <v>6.3513923440007128E-2</v>
      </c>
    </row>
    <row r="204" spans="2:5" x14ac:dyDescent="0.3">
      <c r="B204" s="2">
        <v>-0.84140855930618841</v>
      </c>
      <c r="C204">
        <f t="shared" ref="C204:C267" si="9">B204^2</f>
        <v>0.70796836367371563</v>
      </c>
      <c r="D204">
        <f t="shared" si="7"/>
        <v>-1.6164998871151681</v>
      </c>
      <c r="E204">
        <f t="shared" si="8"/>
        <v>2.6130718850433512</v>
      </c>
    </row>
    <row r="205" spans="2:5" x14ac:dyDescent="0.3">
      <c r="B205" s="2">
        <v>-0.41002739861787063</v>
      </c>
      <c r="C205">
        <f t="shared" si="9"/>
        <v>0.16812246761733818</v>
      </c>
      <c r="D205">
        <f t="shared" ref="D205:D268" si="10">B205-B204</f>
        <v>0.43138116068831778</v>
      </c>
      <c r="E205">
        <f t="shared" ref="E205:E268" si="11">D205^2</f>
        <v>0.18608970579680023</v>
      </c>
    </row>
    <row r="206" spans="2:5" x14ac:dyDescent="0.3">
      <c r="B206" s="2">
        <v>0.15222233483694936</v>
      </c>
      <c r="C206">
        <f t="shared" si="9"/>
        <v>2.3171639223212324E-2</v>
      </c>
      <c r="D206">
        <f t="shared" si="10"/>
        <v>0.56224973345481999</v>
      </c>
      <c r="E206">
        <f t="shared" si="11"/>
        <v>0.31612476277001611</v>
      </c>
    </row>
    <row r="207" spans="2:5" x14ac:dyDescent="0.3">
      <c r="B207" s="2">
        <v>5.9591321469582681E-2</v>
      </c>
      <c r="C207">
        <f t="shared" si="9"/>
        <v>3.5511255944911456E-3</v>
      </c>
      <c r="D207">
        <f t="shared" si="10"/>
        <v>-9.2631013367366677E-2</v>
      </c>
      <c r="E207">
        <f t="shared" si="11"/>
        <v>8.5805046374652638E-3</v>
      </c>
    </row>
    <row r="208" spans="2:5" x14ac:dyDescent="0.3">
      <c r="B208" s="2">
        <v>0.31073539137219086</v>
      </c>
      <c r="C208">
        <f t="shared" si="9"/>
        <v>9.6556483451228622E-2</v>
      </c>
      <c r="D208">
        <f t="shared" si="10"/>
        <v>0.25114406990260818</v>
      </c>
      <c r="E208">
        <f t="shared" si="11"/>
        <v>6.3073343847246138E-2</v>
      </c>
    </row>
    <row r="209" spans="2:5" x14ac:dyDescent="0.3">
      <c r="B209" s="2">
        <v>-0.72588307694337573</v>
      </c>
      <c r="C209">
        <f t="shared" si="9"/>
        <v>0.52690624139278275</v>
      </c>
      <c r="D209">
        <f t="shared" si="10"/>
        <v>-1.0366184683155666</v>
      </c>
      <c r="E209">
        <f t="shared" si="11"/>
        <v>1.0745778488529114</v>
      </c>
    </row>
    <row r="210" spans="2:5" x14ac:dyDescent="0.3">
      <c r="B210" s="2">
        <v>-1.6496458146638986</v>
      </c>
      <c r="C210">
        <f t="shared" si="9"/>
        <v>2.7213313138381174</v>
      </c>
      <c r="D210">
        <f t="shared" si="10"/>
        <v>-0.92376273772052286</v>
      </c>
      <c r="E210">
        <f t="shared" si="11"/>
        <v>0.85333759560091549</v>
      </c>
    </row>
    <row r="211" spans="2:5" x14ac:dyDescent="0.3">
      <c r="B211" s="2">
        <v>0.29064387049848506</v>
      </c>
      <c r="C211">
        <f t="shared" si="9"/>
        <v>8.4473859458340156E-2</v>
      </c>
      <c r="D211">
        <f t="shared" si="10"/>
        <v>1.9402896851623836</v>
      </c>
      <c r="E211">
        <f t="shared" si="11"/>
        <v>3.764724062347542</v>
      </c>
    </row>
    <row r="212" spans="2:5" x14ac:dyDescent="0.3">
      <c r="B212" s="2">
        <v>-0.25649346465786493</v>
      </c>
      <c r="C212">
        <f t="shared" si="9"/>
        <v>6.5788897412195402E-2</v>
      </c>
      <c r="D212">
        <f t="shared" si="10"/>
        <v>-0.54713733515634999</v>
      </c>
      <c r="E212">
        <f t="shared" si="11"/>
        <v>0.29935926352199205</v>
      </c>
    </row>
    <row r="213" spans="2:5" x14ac:dyDescent="0.3">
      <c r="B213" s="2">
        <v>-0.35606893659314665</v>
      </c>
      <c r="C213">
        <f t="shared" si="9"/>
        <v>0.12678508760657428</v>
      </c>
      <c r="D213">
        <f t="shared" si="10"/>
        <v>-9.9575471935281712E-2</v>
      </c>
      <c r="E213">
        <f t="shared" si="11"/>
        <v>9.9152746111340756E-3</v>
      </c>
    </row>
    <row r="214" spans="2:5" x14ac:dyDescent="0.3">
      <c r="B214" s="2">
        <v>-0.3258948827462973</v>
      </c>
      <c r="C214">
        <f t="shared" si="9"/>
        <v>0.10620747460022287</v>
      </c>
      <c r="D214">
        <f t="shared" si="10"/>
        <v>3.0174053846849347E-2</v>
      </c>
      <c r="E214">
        <f t="shared" si="11"/>
        <v>9.1047352555256389E-4</v>
      </c>
    </row>
    <row r="215" spans="2:5" x14ac:dyDescent="0.3">
      <c r="B215" s="2">
        <v>0.20502936083531154</v>
      </c>
      <c r="C215">
        <f t="shared" si="9"/>
        <v>4.2037038804536381E-2</v>
      </c>
      <c r="D215">
        <f t="shared" si="10"/>
        <v>0.53092424358160883</v>
      </c>
      <c r="E215">
        <f t="shared" si="11"/>
        <v>0.28188055242270349</v>
      </c>
    </row>
    <row r="216" spans="2:5" x14ac:dyDescent="0.3">
      <c r="B216" s="2">
        <v>0.96549237644737218</v>
      </c>
      <c r="C216">
        <f t="shared" si="9"/>
        <v>0.93217552897799427</v>
      </c>
      <c r="D216">
        <f t="shared" si="10"/>
        <v>0.76046301561206064</v>
      </c>
      <c r="E216">
        <f t="shared" si="11"/>
        <v>0.57830399811378919</v>
      </c>
    </row>
    <row r="217" spans="2:5" x14ac:dyDescent="0.3">
      <c r="B217" s="2">
        <v>0.23191339594700366</v>
      </c>
      <c r="C217">
        <f t="shared" si="9"/>
        <v>5.3783823219671699E-2</v>
      </c>
      <c r="D217">
        <f t="shared" si="10"/>
        <v>-0.73357898050036852</v>
      </c>
      <c r="E217">
        <f t="shared" si="11"/>
        <v>0.53813812063196009</v>
      </c>
    </row>
    <row r="218" spans="2:5" x14ac:dyDescent="0.3">
      <c r="B218" s="2">
        <v>0.79981438778148117</v>
      </c>
      <c r="C218">
        <f t="shared" si="9"/>
        <v>0.63970305490226553</v>
      </c>
      <c r="D218">
        <f t="shared" si="10"/>
        <v>0.56790099183447751</v>
      </c>
      <c r="E218">
        <f t="shared" si="11"/>
        <v>0.32251153652658326</v>
      </c>
    </row>
    <row r="219" spans="2:5" x14ac:dyDescent="0.3">
      <c r="B219" s="2">
        <v>0.18498555785669168</v>
      </c>
      <c r="C219">
        <f t="shared" si="9"/>
        <v>3.4219656615551423E-2</v>
      </c>
      <c r="D219">
        <f t="shared" si="10"/>
        <v>-0.61482882992478949</v>
      </c>
      <c r="E219">
        <f t="shared" si="11"/>
        <v>0.3780144901066857</v>
      </c>
    </row>
    <row r="220" spans="2:5" x14ac:dyDescent="0.3">
      <c r="B220" s="2">
        <v>0.10812599999169947</v>
      </c>
      <c r="C220">
        <f t="shared" si="9"/>
        <v>1.1691231874204995E-2</v>
      </c>
      <c r="D220">
        <f t="shared" si="10"/>
        <v>-7.6859557864992212E-2</v>
      </c>
      <c r="E220">
        <f t="shared" si="11"/>
        <v>5.9073916352020859E-3</v>
      </c>
    </row>
    <row r="221" spans="2:5" x14ac:dyDescent="0.3">
      <c r="B221" s="2">
        <v>-0.72320675467776141</v>
      </c>
      <c r="C221">
        <f t="shared" si="9"/>
        <v>0.52302801001153976</v>
      </c>
      <c r="D221">
        <f t="shared" si="10"/>
        <v>-0.83133275466946088</v>
      </c>
      <c r="E221">
        <f t="shared" si="11"/>
        <v>0.69111414898631407</v>
      </c>
    </row>
    <row r="222" spans="2:5" x14ac:dyDescent="0.3">
      <c r="B222" s="2">
        <v>-0.67453736013635535</v>
      </c>
      <c r="C222">
        <f t="shared" si="9"/>
        <v>0.45500065021972314</v>
      </c>
      <c r="D222">
        <f t="shared" si="10"/>
        <v>4.8669394541406064E-2</v>
      </c>
      <c r="E222">
        <f t="shared" si="11"/>
        <v>2.3687099650270462E-3</v>
      </c>
    </row>
    <row r="223" spans="2:5" x14ac:dyDescent="0.3">
      <c r="B223" s="2">
        <v>0.67825161097022146</v>
      </c>
      <c r="C223">
        <f t="shared" si="9"/>
        <v>0.46002524778370063</v>
      </c>
      <c r="D223">
        <f t="shared" si="10"/>
        <v>1.3527889711065768</v>
      </c>
      <c r="E223">
        <f t="shared" si="11"/>
        <v>1.8300380003475907</v>
      </c>
    </row>
    <row r="224" spans="2:5" x14ac:dyDescent="0.3">
      <c r="B224" s="2">
        <v>-1.0911829641571558E-2</v>
      </c>
      <c r="C224">
        <f t="shared" si="9"/>
        <v>1.1906802612667967E-4</v>
      </c>
      <c r="D224">
        <f t="shared" si="10"/>
        <v>-0.68916344061179302</v>
      </c>
      <c r="E224">
        <f t="shared" si="11"/>
        <v>0.47494624787588435</v>
      </c>
    </row>
    <row r="225" spans="2:5" x14ac:dyDescent="0.3">
      <c r="B225" s="2">
        <v>0.33116954736439652</v>
      </c>
      <c r="C225">
        <f t="shared" si="9"/>
        <v>0.10967326910153927</v>
      </c>
      <c r="D225">
        <f t="shared" si="10"/>
        <v>0.34208137700596808</v>
      </c>
      <c r="E225">
        <f t="shared" si="11"/>
        <v>0.11701966849429926</v>
      </c>
    </row>
    <row r="226" spans="2:5" x14ac:dyDescent="0.3">
      <c r="B226" s="2">
        <v>-0.16664128072807216</v>
      </c>
      <c r="C226">
        <f t="shared" si="9"/>
        <v>2.7769316442692153E-2</v>
      </c>
      <c r="D226">
        <f t="shared" si="10"/>
        <v>-0.49781082809246868</v>
      </c>
      <c r="E226">
        <f t="shared" si="11"/>
        <v>0.2478156205661094</v>
      </c>
    </row>
    <row r="227" spans="2:5" x14ac:dyDescent="0.3">
      <c r="B227" s="2">
        <v>0.23690596175975998</v>
      </c>
      <c r="C227">
        <f t="shared" si="9"/>
        <v>5.6124434717316853E-2</v>
      </c>
      <c r="D227">
        <f t="shared" si="10"/>
        <v>0.40354724248783214</v>
      </c>
      <c r="E227">
        <f t="shared" si="11"/>
        <v>0.16285037691953319</v>
      </c>
    </row>
    <row r="228" spans="2:5" x14ac:dyDescent="0.3">
      <c r="B228" s="2">
        <v>-0.15731926868355117</v>
      </c>
      <c r="C228">
        <f t="shared" si="9"/>
        <v>2.4749352299127364E-2</v>
      </c>
      <c r="D228">
        <f t="shared" si="10"/>
        <v>-0.39422523044331115</v>
      </c>
      <c r="E228">
        <f t="shared" si="11"/>
        <v>0.15541353231808178</v>
      </c>
    </row>
    <row r="229" spans="2:5" x14ac:dyDescent="0.3">
      <c r="B229" s="2">
        <v>-0.77662091741049721</v>
      </c>
      <c r="C229">
        <f t="shared" si="9"/>
        <v>0.60314004935952237</v>
      </c>
      <c r="D229">
        <f t="shared" si="10"/>
        <v>-0.61930164872694604</v>
      </c>
      <c r="E229">
        <f t="shared" si="11"/>
        <v>0.38353453211591365</v>
      </c>
    </row>
    <row r="230" spans="2:5" x14ac:dyDescent="0.3">
      <c r="B230" s="2">
        <v>-0.23613032772826159</v>
      </c>
      <c r="C230">
        <f t="shared" si="9"/>
        <v>5.5757531673056228E-2</v>
      </c>
      <c r="D230">
        <f t="shared" si="10"/>
        <v>0.54049058968223562</v>
      </c>
      <c r="E230">
        <f t="shared" si="11"/>
        <v>0.29213007753505077</v>
      </c>
    </row>
    <row r="231" spans="2:5" x14ac:dyDescent="0.3">
      <c r="B231" s="2">
        <v>0.13585226085075419</v>
      </c>
      <c r="C231">
        <f t="shared" si="9"/>
        <v>1.8455836778261361E-2</v>
      </c>
      <c r="D231">
        <f t="shared" si="10"/>
        <v>0.37198258857901578</v>
      </c>
      <c r="E231">
        <f t="shared" si="11"/>
        <v>0.13837104620594531</v>
      </c>
    </row>
    <row r="232" spans="2:5" x14ac:dyDescent="0.3">
      <c r="B232" s="2">
        <v>1.0602310247613502</v>
      </c>
      <c r="C232">
        <f t="shared" si="9"/>
        <v>1.1240898258665029</v>
      </c>
      <c r="D232">
        <f t="shared" si="10"/>
        <v>0.92437876391059604</v>
      </c>
      <c r="E232">
        <f t="shared" si="11"/>
        <v>0.85447609916888145</v>
      </c>
    </row>
    <row r="233" spans="2:5" x14ac:dyDescent="0.3">
      <c r="B233" s="2">
        <v>-0.37496621443375489</v>
      </c>
      <c r="C233">
        <f t="shared" si="9"/>
        <v>0.14059966196678064</v>
      </c>
      <c r="D233">
        <f t="shared" si="10"/>
        <v>-1.4351972391951051</v>
      </c>
      <c r="E233">
        <f t="shared" si="11"/>
        <v>2.0597911153932515</v>
      </c>
    </row>
    <row r="234" spans="2:5" x14ac:dyDescent="0.3">
      <c r="B234" s="2">
        <v>-0.88072090502129186</v>
      </c>
      <c r="C234">
        <f t="shared" si="9"/>
        <v>0.77566931254152338</v>
      </c>
      <c r="D234">
        <f t="shared" si="10"/>
        <v>-0.50575469058753697</v>
      </c>
      <c r="E234">
        <f t="shared" si="11"/>
        <v>0.25578780705129528</v>
      </c>
    </row>
    <row r="235" spans="2:5" x14ac:dyDescent="0.3">
      <c r="B235" s="2">
        <v>-1.1476413887158117</v>
      </c>
      <c r="C235">
        <f t="shared" si="9"/>
        <v>1.3170807570935568</v>
      </c>
      <c r="D235">
        <f t="shared" si="10"/>
        <v>-0.26692048369451982</v>
      </c>
      <c r="E235">
        <f t="shared" si="11"/>
        <v>7.1246544615716417E-2</v>
      </c>
    </row>
    <row r="236" spans="2:5" x14ac:dyDescent="0.3">
      <c r="B236" s="2">
        <v>-6.1449096802817849E-2</v>
      </c>
      <c r="C236">
        <f t="shared" si="9"/>
        <v>3.7759914978820787E-3</v>
      </c>
      <c r="D236">
        <f t="shared" si="10"/>
        <v>1.0861922919129938</v>
      </c>
      <c r="E236">
        <f t="shared" si="11"/>
        <v>1.1798136950112024</v>
      </c>
    </row>
    <row r="237" spans="2:5" x14ac:dyDescent="0.3">
      <c r="B237" s="2">
        <v>-0.28825649632190675</v>
      </c>
      <c r="C237">
        <f t="shared" si="9"/>
        <v>8.309180767178144E-2</v>
      </c>
      <c r="D237">
        <f t="shared" si="10"/>
        <v>-0.2268073995190889</v>
      </c>
      <c r="E237">
        <f t="shared" si="11"/>
        <v>5.144159647661161E-2</v>
      </c>
    </row>
    <row r="238" spans="2:5" x14ac:dyDescent="0.3">
      <c r="B238" s="2">
        <v>-0.29493352652158933</v>
      </c>
      <c r="C238">
        <f t="shared" si="9"/>
        <v>8.6985785066461041E-2</v>
      </c>
      <c r="D238">
        <f t="shared" si="10"/>
        <v>-6.6770301996825765E-3</v>
      </c>
      <c r="E238">
        <f t="shared" si="11"/>
        <v>4.4582732287473147E-5</v>
      </c>
    </row>
    <row r="239" spans="2:5" x14ac:dyDescent="0.3">
      <c r="B239" s="2">
        <v>0.92339942655095797</v>
      </c>
      <c r="C239">
        <f t="shared" si="9"/>
        <v>0.85266650095463803</v>
      </c>
      <c r="D239">
        <f t="shared" si="10"/>
        <v>1.2183329530725473</v>
      </c>
      <c r="E239">
        <f t="shared" si="11"/>
        <v>1.4843351845424737</v>
      </c>
    </row>
    <row r="240" spans="2:5" x14ac:dyDescent="0.3">
      <c r="B240" s="2">
        <v>0.63939730936061778</v>
      </c>
      <c r="C240">
        <f t="shared" si="9"/>
        <v>0.40882891921759756</v>
      </c>
      <c r="D240">
        <f t="shared" si="10"/>
        <v>-0.28400211719034019</v>
      </c>
      <c r="E240">
        <f t="shared" si="11"/>
        <v>8.0657202568595723E-2</v>
      </c>
    </row>
    <row r="241" spans="2:5" x14ac:dyDescent="0.3">
      <c r="B241" s="2">
        <v>0.24888514110287474</v>
      </c>
      <c r="C241">
        <f t="shared" si="9"/>
        <v>6.1943813461797871E-2</v>
      </c>
      <c r="D241">
        <f t="shared" si="10"/>
        <v>-0.39051216825774304</v>
      </c>
      <c r="E241">
        <f t="shared" si="11"/>
        <v>0.15249975355736381</v>
      </c>
    </row>
    <row r="242" spans="2:5" x14ac:dyDescent="0.3">
      <c r="B242" s="2">
        <v>-0.27404256879864874</v>
      </c>
      <c r="C242">
        <f t="shared" si="9"/>
        <v>7.5099329513762136E-2</v>
      </c>
      <c r="D242">
        <f t="shared" si="10"/>
        <v>-0.52292770990152349</v>
      </c>
      <c r="E242">
        <f t="shared" si="11"/>
        <v>0.27345338978285189</v>
      </c>
    </row>
    <row r="243" spans="2:5" x14ac:dyDescent="0.3">
      <c r="B243" s="2">
        <v>-0.5064229567201437</v>
      </c>
      <c r="C243">
        <f t="shared" si="9"/>
        <v>0.25646421109317252</v>
      </c>
      <c r="D243">
        <f t="shared" si="10"/>
        <v>-0.23238038792149496</v>
      </c>
      <c r="E243">
        <f t="shared" si="11"/>
        <v>5.4000644690544476E-2</v>
      </c>
    </row>
    <row r="244" spans="2:5" x14ac:dyDescent="0.3">
      <c r="B244" s="2">
        <v>-1.0971973809817541</v>
      </c>
      <c r="C244">
        <f t="shared" si="9"/>
        <v>1.2038420928332205</v>
      </c>
      <c r="D244">
        <f t="shared" si="10"/>
        <v>-0.59077442426161042</v>
      </c>
      <c r="E244">
        <f t="shared" si="11"/>
        <v>0.34901442036163727</v>
      </c>
    </row>
    <row r="245" spans="2:5" x14ac:dyDescent="0.3">
      <c r="B245" s="2">
        <v>3.7525284705765216E-2</v>
      </c>
      <c r="C245">
        <f t="shared" si="9"/>
        <v>1.4081469922487368E-3</v>
      </c>
      <c r="D245">
        <f t="shared" si="10"/>
        <v>1.1347226656875193</v>
      </c>
      <c r="E245">
        <f t="shared" si="11"/>
        <v>1.2875955280249898</v>
      </c>
    </row>
    <row r="246" spans="2:5" x14ac:dyDescent="0.3">
      <c r="B246" s="2">
        <v>-1.035361625380574</v>
      </c>
      <c r="C246">
        <f t="shared" si="9"/>
        <v>1.071973695310704</v>
      </c>
      <c r="D246">
        <f t="shared" si="10"/>
        <v>-1.0728869100863392</v>
      </c>
      <c r="E246">
        <f t="shared" si="11"/>
        <v>1.1510863218346126</v>
      </c>
    </row>
    <row r="247" spans="2:5" x14ac:dyDescent="0.3">
      <c r="B247" s="2">
        <v>-0.59771074644012856</v>
      </c>
      <c r="C247">
        <f t="shared" si="9"/>
        <v>0.35725813641001564</v>
      </c>
      <c r="D247">
        <f t="shared" si="10"/>
        <v>0.43765087894044541</v>
      </c>
      <c r="E247">
        <f t="shared" si="11"/>
        <v>0.19153829183734442</v>
      </c>
    </row>
    <row r="248" spans="2:5" x14ac:dyDescent="0.3">
      <c r="B248" s="2">
        <v>2.5056516549568641E-3</v>
      </c>
      <c r="C248">
        <f t="shared" si="9"/>
        <v>6.2782902159880718E-6</v>
      </c>
      <c r="D248">
        <f t="shared" si="10"/>
        <v>0.60021639809508542</v>
      </c>
      <c r="E248">
        <f t="shared" si="11"/>
        <v>0.36025972454223809</v>
      </c>
    </row>
    <row r="249" spans="2:5" x14ac:dyDescent="0.3">
      <c r="B249" s="2">
        <v>-0.37361472122745454</v>
      </c>
      <c r="C249">
        <f t="shared" si="9"/>
        <v>0.13958795991786857</v>
      </c>
      <c r="D249">
        <f t="shared" si="10"/>
        <v>-0.3761203728824114</v>
      </c>
      <c r="E249">
        <f t="shared" si="11"/>
        <v>0.1414665348972042</v>
      </c>
    </row>
    <row r="250" spans="2:5" x14ac:dyDescent="0.3">
      <c r="B250" s="2">
        <v>0.76321656980834973</v>
      </c>
      <c r="C250">
        <f t="shared" si="9"/>
        <v>0.58249953243002361</v>
      </c>
      <c r="D250">
        <f t="shared" si="10"/>
        <v>1.1368312910358043</v>
      </c>
      <c r="E250">
        <f t="shared" si="11"/>
        <v>1.2923853842781334</v>
      </c>
    </row>
    <row r="251" spans="2:5" x14ac:dyDescent="0.3">
      <c r="B251" s="2">
        <v>0.41841984345487049</v>
      </c>
      <c r="C251">
        <f t="shared" si="9"/>
        <v>0.17507516539679832</v>
      </c>
      <c r="D251">
        <f t="shared" si="10"/>
        <v>-0.34479672635347924</v>
      </c>
      <c r="E251">
        <f t="shared" si="11"/>
        <v>0.11888478250407605</v>
      </c>
    </row>
    <row r="252" spans="2:5" x14ac:dyDescent="0.3">
      <c r="B252" s="2">
        <v>0.45962159547542569</v>
      </c>
      <c r="C252">
        <f t="shared" si="9"/>
        <v>0.21125201102737587</v>
      </c>
      <c r="D252">
        <f t="shared" si="10"/>
        <v>4.1201752020555205E-2</v>
      </c>
      <c r="E252">
        <f t="shared" si="11"/>
        <v>1.6975843695633248E-3</v>
      </c>
    </row>
    <row r="253" spans="2:5" x14ac:dyDescent="0.3">
      <c r="B253" s="2">
        <v>-0.59180670714857797</v>
      </c>
      <c r="C253">
        <f t="shared" si="9"/>
        <v>0.35023517862604275</v>
      </c>
      <c r="D253">
        <f t="shared" si="10"/>
        <v>-1.0514283026240037</v>
      </c>
      <c r="E253">
        <f t="shared" si="11"/>
        <v>1.1055014755587935</v>
      </c>
    </row>
    <row r="254" spans="2:5" x14ac:dyDescent="0.3">
      <c r="B254" s="2">
        <v>-0.18560651697998765</v>
      </c>
      <c r="C254">
        <f t="shared" si="9"/>
        <v>3.4449779145442443E-2</v>
      </c>
      <c r="D254">
        <f t="shared" si="10"/>
        <v>0.40620019016859032</v>
      </c>
      <c r="E254">
        <f t="shared" si="11"/>
        <v>0.16499859449299895</v>
      </c>
    </row>
    <row r="255" spans="2:5" x14ac:dyDescent="0.3">
      <c r="B255" s="2">
        <v>-0.4063634842408419</v>
      </c>
      <c r="C255">
        <f t="shared" si="9"/>
        <v>0.16513128132435695</v>
      </c>
      <c r="D255">
        <f t="shared" si="10"/>
        <v>-0.22075696726085425</v>
      </c>
      <c r="E255">
        <f t="shared" si="11"/>
        <v>4.8733638594209878E-2</v>
      </c>
    </row>
    <row r="256" spans="2:5" x14ac:dyDescent="0.3">
      <c r="B256" s="2">
        <v>0.46372161481781404</v>
      </c>
      <c r="C256">
        <f t="shared" si="9"/>
        <v>0.21503773604924109</v>
      </c>
      <c r="D256">
        <f t="shared" si="10"/>
        <v>0.87008509905865594</v>
      </c>
      <c r="E256">
        <f t="shared" si="11"/>
        <v>0.75704807960391107</v>
      </c>
    </row>
    <row r="257" spans="2:5" x14ac:dyDescent="0.3">
      <c r="B257" s="2">
        <v>-0.70893914159174187</v>
      </c>
      <c r="C257">
        <f t="shared" si="9"/>
        <v>0.50259470648083582</v>
      </c>
      <c r="D257">
        <f t="shared" si="10"/>
        <v>-1.1726607564095559</v>
      </c>
      <c r="E257">
        <f t="shared" si="11"/>
        <v>1.3751332496230317</v>
      </c>
    </row>
    <row r="258" spans="2:5" x14ac:dyDescent="0.3">
      <c r="B258" s="2">
        <v>-0.81140364810050869</v>
      </c>
      <c r="C258">
        <f t="shared" si="9"/>
        <v>0.65837588015081416</v>
      </c>
      <c r="D258">
        <f t="shared" si="10"/>
        <v>-0.10246450650876682</v>
      </c>
      <c r="E258">
        <f t="shared" si="11"/>
        <v>1.0498975094085117E-2</v>
      </c>
    </row>
    <row r="259" spans="2:5" x14ac:dyDescent="0.3">
      <c r="B259" s="2">
        <v>-0.12136097238786192</v>
      </c>
      <c r="C259">
        <f t="shared" si="9"/>
        <v>1.4728485618927383E-2</v>
      </c>
      <c r="D259">
        <f t="shared" si="10"/>
        <v>0.69004267571264677</v>
      </c>
      <c r="E259">
        <f t="shared" si="11"/>
        <v>0.47615889430466901</v>
      </c>
    </row>
    <row r="260" spans="2:5" x14ac:dyDescent="0.3">
      <c r="B260" s="2">
        <v>0.47161803603202657</v>
      </c>
      <c r="C260">
        <f t="shared" si="9"/>
        <v>0.22242357191070591</v>
      </c>
      <c r="D260">
        <f t="shared" si="10"/>
        <v>0.59297900841988849</v>
      </c>
      <c r="E260">
        <f t="shared" si="11"/>
        <v>0.35162410442663417</v>
      </c>
    </row>
    <row r="261" spans="2:5" x14ac:dyDescent="0.3">
      <c r="B261" s="2">
        <v>0.35486616730091214</v>
      </c>
      <c r="C261">
        <f t="shared" si="9"/>
        <v>0.12592999669483895</v>
      </c>
      <c r="D261">
        <f t="shared" si="10"/>
        <v>-0.11675186873111443</v>
      </c>
      <c r="E261">
        <f t="shared" si="11"/>
        <v>1.3630998852207374E-2</v>
      </c>
    </row>
    <row r="262" spans="2:5" x14ac:dyDescent="0.3">
      <c r="B262" s="2">
        <v>-1.3265876524781959</v>
      </c>
      <c r="C262">
        <f t="shared" si="9"/>
        <v>1.7598347997076107</v>
      </c>
      <c r="D262">
        <f t="shared" si="10"/>
        <v>-1.681453819779108</v>
      </c>
      <c r="E262">
        <f t="shared" si="11"/>
        <v>2.8272869480497529</v>
      </c>
    </row>
    <row r="263" spans="2:5" x14ac:dyDescent="0.3">
      <c r="B263" s="2">
        <v>1.3546302348263453</v>
      </c>
      <c r="C263">
        <f t="shared" si="9"/>
        <v>1.8350230731056794</v>
      </c>
      <c r="D263">
        <f t="shared" si="10"/>
        <v>2.6812178873045411</v>
      </c>
      <c r="E263">
        <f t="shared" si="11"/>
        <v>7.1889293592018273</v>
      </c>
    </row>
    <row r="264" spans="2:5" x14ac:dyDescent="0.3">
      <c r="B264" s="2">
        <v>-0.59269582012288424</v>
      </c>
      <c r="C264">
        <f t="shared" si="9"/>
        <v>0.35128833519113833</v>
      </c>
      <c r="D264">
        <f t="shared" si="10"/>
        <v>-1.9473260549492295</v>
      </c>
      <c r="E264">
        <f t="shared" si="11"/>
        <v>3.7920787642841294</v>
      </c>
    </row>
    <row r="265" spans="2:5" x14ac:dyDescent="0.3">
      <c r="B265" s="2">
        <v>-0.15361812394925778</v>
      </c>
      <c r="C265">
        <f t="shared" si="9"/>
        <v>2.3598528005689526E-2</v>
      </c>
      <c r="D265">
        <f t="shared" si="10"/>
        <v>0.43907769617362646</v>
      </c>
      <c r="E265">
        <f t="shared" si="11"/>
        <v>0.19278922327713943</v>
      </c>
    </row>
    <row r="266" spans="2:5" x14ac:dyDescent="0.3">
      <c r="B266" s="2">
        <v>0.93810338123262227</v>
      </c>
      <c r="C266">
        <f t="shared" si="9"/>
        <v>0.88003795388007866</v>
      </c>
      <c r="D266">
        <f t="shared" si="10"/>
        <v>1.09172150518188</v>
      </c>
      <c r="E266">
        <f t="shared" si="11"/>
        <v>1.1918558448765897</v>
      </c>
    </row>
    <row r="267" spans="2:5" x14ac:dyDescent="0.3">
      <c r="B267" s="2">
        <v>8.6333503600826589E-2</v>
      </c>
      <c r="C267">
        <f t="shared" si="9"/>
        <v>7.4534738439939376E-3</v>
      </c>
      <c r="D267">
        <f t="shared" si="10"/>
        <v>-0.85176987763179568</v>
      </c>
      <c r="E267">
        <f t="shared" si="11"/>
        <v>0.72551192444088419</v>
      </c>
    </row>
    <row r="268" spans="2:5" x14ac:dyDescent="0.3">
      <c r="B268" s="2">
        <v>-0.19575944476338236</v>
      </c>
      <c r="C268">
        <f t="shared" ref="C268:C310" si="12">B268^2</f>
        <v>3.8321760214067753E-2</v>
      </c>
      <c r="D268">
        <f t="shared" si="10"/>
        <v>-0.28209294836420895</v>
      </c>
      <c r="E268">
        <f t="shared" si="11"/>
        <v>7.9576431516812263E-2</v>
      </c>
    </row>
    <row r="269" spans="2:5" x14ac:dyDescent="0.3">
      <c r="B269" s="2">
        <v>1.9077464931871759</v>
      </c>
      <c r="C269">
        <f t="shared" si="12"/>
        <v>3.6394966822679673</v>
      </c>
      <c r="D269">
        <f t="shared" ref="D269:D310" si="13">B269-B268</f>
        <v>2.1035059379505583</v>
      </c>
      <c r="E269">
        <f t="shared" ref="E269:E310" si="14">D269^2</f>
        <v>4.4247372309932578</v>
      </c>
    </row>
    <row r="270" spans="2:5" x14ac:dyDescent="0.3">
      <c r="B270" s="2">
        <v>-0.51620630350080887</v>
      </c>
      <c r="C270">
        <f t="shared" si="12"/>
        <v>0.26646894777396918</v>
      </c>
      <c r="D270">
        <f t="shared" si="13"/>
        <v>-2.4239527966879848</v>
      </c>
      <c r="E270">
        <f t="shared" si="14"/>
        <v>5.8755471605715028</v>
      </c>
    </row>
    <row r="271" spans="2:5" x14ac:dyDescent="0.3">
      <c r="B271" s="2">
        <v>-0.2941843748039048</v>
      </c>
      <c r="C271">
        <f t="shared" si="12"/>
        <v>8.6544446378764336E-2</v>
      </c>
      <c r="D271">
        <f t="shared" si="13"/>
        <v>0.22202192869690407</v>
      </c>
      <c r="E271">
        <f t="shared" si="14"/>
        <v>4.9293736822293155E-2</v>
      </c>
    </row>
    <row r="272" spans="2:5" x14ac:dyDescent="0.3">
      <c r="B272" s="2">
        <v>0.29121992899158045</v>
      </c>
      <c r="C272">
        <f t="shared" si="12"/>
        <v>8.4809047041861152E-2</v>
      </c>
      <c r="D272">
        <f t="shared" si="13"/>
        <v>0.58540430379548525</v>
      </c>
      <c r="E272">
        <f t="shared" si="14"/>
        <v>0.34269819890227676</v>
      </c>
    </row>
    <row r="273" spans="2:5" x14ac:dyDescent="0.3">
      <c r="B273" s="2">
        <v>0.41588642772677531</v>
      </c>
      <c r="C273">
        <f t="shared" si="12"/>
        <v>0.17296152076733831</v>
      </c>
      <c r="D273">
        <f t="shared" si="13"/>
        <v>0.12466649873519486</v>
      </c>
      <c r="E273">
        <f t="shared" si="14"/>
        <v>1.5541735906892343E-2</v>
      </c>
    </row>
    <row r="274" spans="2:5" x14ac:dyDescent="0.3">
      <c r="B274" s="2">
        <v>1.027105529966633</v>
      </c>
      <c r="C274">
        <f t="shared" si="12"/>
        <v>1.054945769688038</v>
      </c>
      <c r="D274">
        <f t="shared" si="13"/>
        <v>0.61121910223985765</v>
      </c>
      <c r="E274">
        <f t="shared" si="14"/>
        <v>0.37358879094289754</v>
      </c>
    </row>
    <row r="275" spans="2:5" x14ac:dyDescent="0.3">
      <c r="B275" s="2">
        <v>0.33013783291428922</v>
      </c>
      <c r="C275">
        <f t="shared" si="12"/>
        <v>0.10899098872134315</v>
      </c>
      <c r="D275">
        <f t="shared" si="13"/>
        <v>-0.69696769705234374</v>
      </c>
      <c r="E275">
        <f t="shared" si="14"/>
        <v>0.4857639707344476</v>
      </c>
    </row>
    <row r="276" spans="2:5" x14ac:dyDescent="0.3">
      <c r="B276" s="2">
        <v>-4.5567444227600618E-2</v>
      </c>
      <c r="C276">
        <f t="shared" si="12"/>
        <v>2.0763919734354927E-3</v>
      </c>
      <c r="D276">
        <f t="shared" si="13"/>
        <v>-0.37570527714188984</v>
      </c>
      <c r="E276">
        <f t="shared" si="14"/>
        <v>0.14115445527226425</v>
      </c>
    </row>
    <row r="277" spans="2:5" x14ac:dyDescent="0.3">
      <c r="B277" s="2">
        <v>0.375104563722374</v>
      </c>
      <c r="C277">
        <f t="shared" si="12"/>
        <v>0.14070343372535254</v>
      </c>
      <c r="D277">
        <f t="shared" si="13"/>
        <v>0.42067200794997461</v>
      </c>
      <c r="E277">
        <f t="shared" si="14"/>
        <v>0.17696493827266349</v>
      </c>
    </row>
    <row r="278" spans="2:5" x14ac:dyDescent="0.3">
      <c r="B278" s="2">
        <v>-0.19670538360949763</v>
      </c>
      <c r="C278">
        <f t="shared" si="12"/>
        <v>3.8693007940959617E-2</v>
      </c>
      <c r="D278">
        <f t="shared" si="13"/>
        <v>-0.57180994733187163</v>
      </c>
      <c r="E278">
        <f t="shared" si="14"/>
        <v>0.32696661586767778</v>
      </c>
    </row>
    <row r="279" spans="2:5" x14ac:dyDescent="0.3">
      <c r="B279" s="2">
        <v>-0.67077489957100056</v>
      </c>
      <c r="C279">
        <f t="shared" si="12"/>
        <v>0.4499389658944859</v>
      </c>
      <c r="D279">
        <f t="shared" si="13"/>
        <v>-0.47406951596150293</v>
      </c>
      <c r="E279">
        <f t="shared" si="14"/>
        <v>0.22474190596397367</v>
      </c>
    </row>
    <row r="280" spans="2:5" x14ac:dyDescent="0.3">
      <c r="B280" s="2">
        <v>-0.12901631474520059</v>
      </c>
      <c r="C280">
        <f t="shared" si="12"/>
        <v>1.6645209470432663E-2</v>
      </c>
      <c r="D280">
        <f t="shared" si="13"/>
        <v>0.54175858482579997</v>
      </c>
      <c r="E280">
        <f t="shared" si="14"/>
        <v>0.29350236423245352</v>
      </c>
    </row>
    <row r="281" spans="2:5" x14ac:dyDescent="0.3">
      <c r="B281" s="2">
        <v>0.2785361684937584</v>
      </c>
      <c r="C281">
        <f t="shared" si="12"/>
        <v>7.7582397159183372E-2</v>
      </c>
      <c r="D281">
        <f t="shared" si="13"/>
        <v>0.40755248323895898</v>
      </c>
      <c r="E281">
        <f t="shared" si="14"/>
        <v>0.16609902659424194</v>
      </c>
    </row>
    <row r="282" spans="2:5" x14ac:dyDescent="0.3">
      <c r="B282" s="2">
        <v>-0.26923794421483649</v>
      </c>
      <c r="C282">
        <f t="shared" si="12"/>
        <v>7.2489070605031403E-2</v>
      </c>
      <c r="D282">
        <f t="shared" si="13"/>
        <v>-0.54777411270859488</v>
      </c>
      <c r="E282">
        <f t="shared" si="14"/>
        <v>0.30005647855368839</v>
      </c>
    </row>
    <row r="283" spans="2:5" x14ac:dyDescent="0.3">
      <c r="B283" s="2">
        <v>0.770053229850447</v>
      </c>
      <c r="C283">
        <f t="shared" si="12"/>
        <v>0.59298197680310538</v>
      </c>
      <c r="D283">
        <f t="shared" si="13"/>
        <v>1.0392911740652835</v>
      </c>
      <c r="E283">
        <f t="shared" si="14"/>
        <v>1.0801261444899954</v>
      </c>
    </row>
    <row r="284" spans="2:5" x14ac:dyDescent="0.3">
      <c r="B284" s="2">
        <v>4.4358627002935691E-2</v>
      </c>
      <c r="C284">
        <f t="shared" si="12"/>
        <v>1.9676877895855754E-3</v>
      </c>
      <c r="D284">
        <f t="shared" si="13"/>
        <v>-0.72569460284751131</v>
      </c>
      <c r="E284">
        <f t="shared" si="14"/>
        <v>0.5266326566020072</v>
      </c>
    </row>
    <row r="285" spans="2:5" x14ac:dyDescent="0.3">
      <c r="B285" s="2">
        <v>-0.18666170957808959</v>
      </c>
      <c r="C285">
        <f t="shared" si="12"/>
        <v>3.4842593822615064E-2</v>
      </c>
      <c r="D285">
        <f t="shared" si="13"/>
        <v>-0.23102033658102528</v>
      </c>
      <c r="E285">
        <f t="shared" si="14"/>
        <v>5.3370395914010209E-2</v>
      </c>
    </row>
    <row r="286" spans="2:5" x14ac:dyDescent="0.3">
      <c r="B286" s="2">
        <v>-0.32478823103178911</v>
      </c>
      <c r="C286">
        <f t="shared" si="12"/>
        <v>0.10548739501675881</v>
      </c>
      <c r="D286">
        <f t="shared" si="13"/>
        <v>-0.13812652145369952</v>
      </c>
      <c r="E286">
        <f t="shared" si="14"/>
        <v>1.9078935928899313E-2</v>
      </c>
    </row>
    <row r="287" spans="2:5" x14ac:dyDescent="0.3">
      <c r="B287" s="2">
        <v>0.83043800040405813</v>
      </c>
      <c r="C287">
        <f t="shared" si="12"/>
        <v>0.68962727251509048</v>
      </c>
      <c r="D287">
        <f t="shared" si="13"/>
        <v>1.1552262314358472</v>
      </c>
      <c r="E287">
        <f t="shared" si="14"/>
        <v>1.3345476457974697</v>
      </c>
    </row>
    <row r="288" spans="2:5" x14ac:dyDescent="0.3">
      <c r="B288" s="2">
        <v>-0.75989542930074094</v>
      </c>
      <c r="C288">
        <f t="shared" si="12"/>
        <v>0.5774410634721574</v>
      </c>
      <c r="D288">
        <f t="shared" si="13"/>
        <v>-1.5903334297047991</v>
      </c>
      <c r="E288">
        <f t="shared" si="14"/>
        <v>2.5291604176366289</v>
      </c>
    </row>
    <row r="289" spans="2:5" x14ac:dyDescent="0.3">
      <c r="B289" s="2">
        <v>0.62809230549237327</v>
      </c>
      <c r="C289">
        <f t="shared" si="12"/>
        <v>0.39449994421872475</v>
      </c>
      <c r="D289">
        <f t="shared" si="13"/>
        <v>1.3879877347931142</v>
      </c>
      <c r="E289">
        <f t="shared" si="14"/>
        <v>1.9265099519361204</v>
      </c>
    </row>
    <row r="290" spans="2:5" x14ac:dyDescent="0.3">
      <c r="B290" s="2">
        <v>-0.10175229000503805</v>
      </c>
      <c r="C290">
        <f t="shared" si="12"/>
        <v>1.0353528521269365E-2</v>
      </c>
      <c r="D290">
        <f t="shared" si="13"/>
        <v>-0.72984459549741132</v>
      </c>
      <c r="E290">
        <f t="shared" si="14"/>
        <v>0.53267313357677992</v>
      </c>
    </row>
    <row r="291" spans="2:5" x14ac:dyDescent="0.3">
      <c r="B291" s="2">
        <v>0.13815876422000883</v>
      </c>
      <c r="C291">
        <f t="shared" si="12"/>
        <v>1.9087844130799992E-2</v>
      </c>
      <c r="D291">
        <f t="shared" si="13"/>
        <v>0.23991105422504688</v>
      </c>
      <c r="E291">
        <f t="shared" si="14"/>
        <v>5.7557313939373383E-2</v>
      </c>
    </row>
    <row r="292" spans="2:5" x14ac:dyDescent="0.3">
      <c r="B292" s="2">
        <v>-0.28216370148396663</v>
      </c>
      <c r="C292">
        <f t="shared" si="12"/>
        <v>7.9616354435133041E-2</v>
      </c>
      <c r="D292">
        <f t="shared" si="13"/>
        <v>-0.42032246570397547</v>
      </c>
      <c r="E292">
        <f t="shared" si="14"/>
        <v>0.17667097517546965</v>
      </c>
    </row>
    <row r="293" spans="2:5" x14ac:dyDescent="0.3">
      <c r="B293" s="2">
        <v>-0.35612840131267376</v>
      </c>
      <c r="C293">
        <f t="shared" si="12"/>
        <v>0.12682743822152082</v>
      </c>
      <c r="D293">
        <f t="shared" si="13"/>
        <v>-7.3964699828707126E-2</v>
      </c>
      <c r="E293">
        <f t="shared" si="14"/>
        <v>5.4707768207507479E-3</v>
      </c>
    </row>
    <row r="294" spans="2:5" x14ac:dyDescent="0.3">
      <c r="B294" s="2">
        <v>0.52162360568209465</v>
      </c>
      <c r="C294">
        <f t="shared" si="12"/>
        <v>0.27209118600478938</v>
      </c>
      <c r="D294">
        <f t="shared" si="13"/>
        <v>0.87775200699476841</v>
      </c>
      <c r="E294">
        <f t="shared" si="14"/>
        <v>0.77044858578334396</v>
      </c>
    </row>
    <row r="295" spans="2:5" x14ac:dyDescent="0.3">
      <c r="B295" s="2">
        <v>-0.44334007314355972</v>
      </c>
      <c r="C295">
        <f t="shared" si="12"/>
        <v>0.19655042045493687</v>
      </c>
      <c r="D295">
        <f t="shared" si="13"/>
        <v>-0.96496367882565437</v>
      </c>
      <c r="E295">
        <f t="shared" si="14"/>
        <v>0.9311549014527406</v>
      </c>
    </row>
    <row r="296" spans="2:5" x14ac:dyDescent="0.3">
      <c r="B296" s="2">
        <v>7.9300138532488518E-2</v>
      </c>
      <c r="C296">
        <f t="shared" si="12"/>
        <v>6.2885119712718703E-3</v>
      </c>
      <c r="D296">
        <f t="shared" si="13"/>
        <v>0.52264021167604824</v>
      </c>
      <c r="E296">
        <f t="shared" si="14"/>
        <v>0.27315279086078453</v>
      </c>
    </row>
    <row r="297" spans="2:5" x14ac:dyDescent="0.3">
      <c r="B297" s="2">
        <v>0.31330934922530673</v>
      </c>
      <c r="C297">
        <f t="shared" si="12"/>
        <v>9.816274831198521E-2</v>
      </c>
      <c r="D297">
        <f t="shared" si="13"/>
        <v>0.23400921069281821</v>
      </c>
      <c r="E297">
        <f t="shared" si="14"/>
        <v>5.4760310689075789E-2</v>
      </c>
    </row>
    <row r="298" spans="2:5" x14ac:dyDescent="0.3">
      <c r="B298" s="2">
        <v>2.4750317710612535E-2</v>
      </c>
      <c r="C298">
        <f t="shared" si="12"/>
        <v>6.1257822677626055E-4</v>
      </c>
      <c r="D298">
        <f t="shared" si="13"/>
        <v>-0.2885590315146942</v>
      </c>
      <c r="E298">
        <f t="shared" si="14"/>
        <v>8.3266314668698285E-2</v>
      </c>
    </row>
    <row r="299" spans="2:5" x14ac:dyDescent="0.3">
      <c r="B299" s="2">
        <v>0.4594586773082483</v>
      </c>
      <c r="C299">
        <f t="shared" si="12"/>
        <v>0.21110227615384503</v>
      </c>
      <c r="D299">
        <f t="shared" si="13"/>
        <v>0.43470835959763576</v>
      </c>
      <c r="E299">
        <f t="shared" si="14"/>
        <v>0.18897135790406741</v>
      </c>
    </row>
    <row r="300" spans="2:5" x14ac:dyDescent="0.3">
      <c r="B300" s="2">
        <v>-0.61289694500950986</v>
      </c>
      <c r="C300">
        <f t="shared" si="12"/>
        <v>0.37564266520199013</v>
      </c>
      <c r="D300">
        <f t="shared" si="13"/>
        <v>-1.0723556223177582</v>
      </c>
      <c r="E300">
        <f t="shared" si="14"/>
        <v>1.1499465807165064</v>
      </c>
    </row>
    <row r="301" spans="2:5" x14ac:dyDescent="0.3">
      <c r="B301" s="2">
        <v>0.70919682927777217</v>
      </c>
      <c r="C301">
        <f t="shared" si="12"/>
        <v>0.50296014265764555</v>
      </c>
      <c r="D301">
        <f t="shared" si="13"/>
        <v>1.322093774287282</v>
      </c>
      <c r="E301">
        <f t="shared" si="14"/>
        <v>1.7479319480091906</v>
      </c>
    </row>
    <row r="302" spans="2:5" x14ac:dyDescent="0.3">
      <c r="B302" s="2">
        <v>0.25915806416841747</v>
      </c>
      <c r="C302">
        <f t="shared" si="12"/>
        <v>6.7162902223521587E-2</v>
      </c>
      <c r="D302">
        <f t="shared" si="13"/>
        <v>-0.4500387651093547</v>
      </c>
      <c r="E302">
        <f t="shared" si="14"/>
        <v>0.20253489010115294</v>
      </c>
    </row>
    <row r="303" spans="2:5" x14ac:dyDescent="0.3">
      <c r="B303" s="2">
        <v>1.2353966765828659</v>
      </c>
      <c r="C303">
        <f t="shared" si="12"/>
        <v>1.5262049485119902</v>
      </c>
      <c r="D303">
        <f t="shared" si="13"/>
        <v>0.97623861241444843</v>
      </c>
      <c r="E303">
        <f t="shared" si="14"/>
        <v>0.95304182836888762</v>
      </c>
    </row>
    <row r="304" spans="2:5" x14ac:dyDescent="0.3">
      <c r="B304" s="2">
        <v>-0.36543158116754171</v>
      </c>
      <c r="C304">
        <f t="shared" si="12"/>
        <v>0.13354024051460964</v>
      </c>
      <c r="D304">
        <f t="shared" si="13"/>
        <v>-1.6008282577504076</v>
      </c>
      <c r="E304">
        <f t="shared" si="14"/>
        <v>2.5626511108122054</v>
      </c>
    </row>
    <row r="305" spans="2:5" x14ac:dyDescent="0.3">
      <c r="B305" s="2">
        <v>-9.7733461905420427E-3</v>
      </c>
      <c r="C305">
        <f t="shared" si="12"/>
        <v>9.5518295760182664E-5</v>
      </c>
      <c r="D305">
        <f t="shared" si="13"/>
        <v>0.35565823497699967</v>
      </c>
      <c r="E305">
        <f t="shared" si="14"/>
        <v>0.12649278010695472</v>
      </c>
    </row>
    <row r="306" spans="2:5" x14ac:dyDescent="0.3">
      <c r="B306" s="2">
        <v>0.85072057242354049</v>
      </c>
      <c r="C306">
        <f t="shared" si="12"/>
        <v>0.72372549234463635</v>
      </c>
      <c r="D306">
        <f t="shared" si="13"/>
        <v>0.86049391861408253</v>
      </c>
      <c r="E306">
        <f t="shared" si="14"/>
        <v>0.74044978397181926</v>
      </c>
    </row>
    <row r="307" spans="2:5" x14ac:dyDescent="0.3">
      <c r="B307" s="2">
        <v>-0.42394166885802065</v>
      </c>
      <c r="C307">
        <f t="shared" si="12"/>
        <v>0.17972653859412363</v>
      </c>
      <c r="D307">
        <f t="shared" si="13"/>
        <v>-1.2746622412815611</v>
      </c>
      <c r="E307">
        <f t="shared" si="14"/>
        <v>1.6247638293489328</v>
      </c>
    </row>
    <row r="308" spans="2:5" x14ac:dyDescent="0.3">
      <c r="B308" s="2">
        <v>0.19175677147282499</v>
      </c>
      <c r="C308">
        <f t="shared" si="12"/>
        <v>3.6770659405681229E-2</v>
      </c>
      <c r="D308">
        <f t="shared" si="13"/>
        <v>0.61569844033084564</v>
      </c>
      <c r="E308">
        <f t="shared" si="14"/>
        <v>0.3790845694258359</v>
      </c>
    </row>
    <row r="309" spans="2:5" x14ac:dyDescent="0.3">
      <c r="B309" s="2">
        <v>0.24540512736734854</v>
      </c>
      <c r="C309">
        <f t="shared" si="12"/>
        <v>6.0223676538184563E-2</v>
      </c>
      <c r="D309">
        <f t="shared" si="13"/>
        <v>5.3648355894523547E-2</v>
      </c>
      <c r="E309">
        <f t="shared" si="14"/>
        <v>2.8781460901854596E-3</v>
      </c>
    </row>
    <row r="310" spans="2:5" ht="15" thickBot="1" x14ac:dyDescent="0.35">
      <c r="B310" s="3">
        <v>0.59959700758406598</v>
      </c>
      <c r="C310">
        <f t="shared" si="12"/>
        <v>0.35951657150376648</v>
      </c>
      <c r="D310">
        <f t="shared" si="13"/>
        <v>0.35419188021671744</v>
      </c>
      <c r="E310">
        <f t="shared" si="14"/>
        <v>0.12545188801145352</v>
      </c>
    </row>
  </sheetData>
  <mergeCells count="1">
    <mergeCell ref="F34: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test r2</vt:lpstr>
      <vt:lpstr>KuznetsovTASKEXEL</vt:lpstr>
      <vt:lpstr>mb0 посчитать</vt:lpstr>
      <vt:lpstr>r2 по парной</vt:lpstr>
      <vt:lpstr>по множ r2</vt:lpstr>
      <vt:lpstr>тесты по множ</vt:lpstr>
      <vt:lpstr>тесты по парной</vt:lpstr>
      <vt:lpstr>Доверительные инт-лы</vt:lpstr>
      <vt:lpstr>DW</vt:lpstr>
      <vt:lpstr>BG</vt:lpstr>
      <vt:lpstr>BP</vt:lpstr>
      <vt:lpstr>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2021-10-11T14:51:14Z</dcterms:created>
  <dcterms:modified xsi:type="dcterms:W3CDTF">2021-12-09T16:01:55Z</dcterms:modified>
</cp:coreProperties>
</file>