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Lidar Radar\Task\"/>
    </mc:Choice>
  </mc:AlternateContent>
  <xr:revisionPtr revIDLastSave="0" documentId="8_{216926D2-6582-45D4-80C1-4F7B2CE345FB}" xr6:coauthVersionLast="47" xr6:coauthVersionMax="47" xr10:uidLastSave="{00000000-0000-0000-0000-000000000000}"/>
  <bookViews>
    <workbookView xWindow="22932" yWindow="-12" windowWidth="23256" windowHeight="12456" xr2:uid="{C4E3DE62-5D24-4D55-9E0C-EE080ED0A5C8}"/>
  </bookViews>
  <sheets>
    <sheet name="master_car_statistics" sheetId="1" r:id="rId1"/>
    <sheet name="Ero_vs_NoERo" sheetId="3" r:id="rId2"/>
    <sheet name="Ero_stats" sheetId="2" r:id="rId3"/>
  </sheets>
  <definedNames>
    <definedName name="_xlnm._FilterDatabase" localSheetId="0" hidden="1">master_car_statistics!$A$2:$Q$74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/>
  <c r="F2" i="3" a="1"/>
  <c r="F2" i="3" s="1"/>
  <c r="G2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2" i="3"/>
  <c r="E2" i="3" l="1"/>
  <c r="D2" i="3" a="1"/>
  <c r="D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<sst xmlns="http://schemas.openxmlformats.org/spreadsheetml/2006/main" count="29" uniqueCount="20">
  <si>
    <t>frame</t>
  </si>
  <si>
    <t>car_id</t>
  </si>
  <si>
    <t>total_points</t>
  </si>
  <si>
    <t>points_inside_bbox</t>
  </si>
  <si>
    <t>points_outside_bbox</t>
  </si>
  <si>
    <t>outside_percentage</t>
  </si>
  <si>
    <t>is_matched</t>
  </si>
  <si>
    <t>inside_percentage_withoutErosion</t>
  </si>
  <si>
    <t>Inside Points</t>
  </si>
  <si>
    <t>Outside Points</t>
  </si>
  <si>
    <t xml:space="preserve">Inside Points using Erosion  </t>
  </si>
  <si>
    <t>Average_Difference</t>
  </si>
  <si>
    <t>Standard deviation</t>
  </si>
  <si>
    <t>Percentage Improvement on Average</t>
  </si>
  <si>
    <t>Points inside using Erosion</t>
  </si>
  <si>
    <t>Points inside without using Erosion</t>
  </si>
  <si>
    <t>Differences</t>
  </si>
  <si>
    <t>Average points inside</t>
  </si>
  <si>
    <t xml:space="preserve">Erosion </t>
  </si>
  <si>
    <t>Without Erosion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</si>
</sst>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Protection="1"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0" xfId="0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0" fillId="34" borderId="11" xfId="0" applyFill="1" applyBorder="1" applyAlignment="1">
      <alignment horizontal="center"/>
    </xf>
    <xf numFmtId="0" fontId="0" fillId="33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Erosion vs No Erosion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Ero_vs_NoERo!$A$1</c:f>
              <c:strCache>
                <c:ptCount val="1"/>
                <c:pt idx="0">
                  <c:v>Points inside using Erosion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Ero_vs_NoERo!$A$2:$A$62</c:f>
              <c:numCache>
                <c:formatCode>General</c:formatCode>
                <c:ptCount val="61"/>
                <c:pt idx="0">
                  <c:v>86.33</c:v>
                </c:pt>
                <c:pt idx="1">
                  <c:v>89.27</c:v>
                </c:pt>
                <c:pt idx="2">
                  <c:v>84.38</c:v>
                </c:pt>
                <c:pt idx="3">
                  <c:v>75.17</c:v>
                </c:pt>
                <c:pt idx="4">
                  <c:v>93.29</c:v>
                </c:pt>
                <c:pt idx="5">
                  <c:v>78.89</c:v>
                </c:pt>
                <c:pt idx="6">
                  <c:v>76.19</c:v>
                </c:pt>
                <c:pt idx="7">
                  <c:v>92.86</c:v>
                </c:pt>
                <c:pt idx="8">
                  <c:v>76.86</c:v>
                </c:pt>
                <c:pt idx="9">
                  <c:v>79.47</c:v>
                </c:pt>
                <c:pt idx="10">
                  <c:v>79.98</c:v>
                </c:pt>
                <c:pt idx="11">
                  <c:v>64.53</c:v>
                </c:pt>
                <c:pt idx="12">
                  <c:v>76.92</c:v>
                </c:pt>
                <c:pt idx="13">
                  <c:v>72.8</c:v>
                </c:pt>
                <c:pt idx="14">
                  <c:v>66.040000000000006</c:v>
                </c:pt>
                <c:pt idx="15">
                  <c:v>68.290000000000006</c:v>
                </c:pt>
                <c:pt idx="16">
                  <c:v>74.36</c:v>
                </c:pt>
                <c:pt idx="17">
                  <c:v>44.94</c:v>
                </c:pt>
                <c:pt idx="18">
                  <c:v>86.3</c:v>
                </c:pt>
                <c:pt idx="19">
                  <c:v>72.81</c:v>
                </c:pt>
                <c:pt idx="20">
                  <c:v>85.46</c:v>
                </c:pt>
                <c:pt idx="21">
                  <c:v>75.17</c:v>
                </c:pt>
                <c:pt idx="22">
                  <c:v>45.51</c:v>
                </c:pt>
                <c:pt idx="23">
                  <c:v>68.83</c:v>
                </c:pt>
                <c:pt idx="24">
                  <c:v>70.34</c:v>
                </c:pt>
                <c:pt idx="25">
                  <c:v>72</c:v>
                </c:pt>
                <c:pt idx="26">
                  <c:v>87.9</c:v>
                </c:pt>
                <c:pt idx="27">
                  <c:v>84.64</c:v>
                </c:pt>
                <c:pt idx="28">
                  <c:v>67.86</c:v>
                </c:pt>
                <c:pt idx="29">
                  <c:v>80.650000000000006</c:v>
                </c:pt>
                <c:pt idx="30">
                  <c:v>76.12</c:v>
                </c:pt>
                <c:pt idx="31">
                  <c:v>79.260000000000005</c:v>
                </c:pt>
                <c:pt idx="32">
                  <c:v>75.39</c:v>
                </c:pt>
                <c:pt idx="33">
                  <c:v>100</c:v>
                </c:pt>
                <c:pt idx="34">
                  <c:v>73.23</c:v>
                </c:pt>
                <c:pt idx="35">
                  <c:v>76.209999999999994</c:v>
                </c:pt>
                <c:pt idx="36">
                  <c:v>78.260000000000005</c:v>
                </c:pt>
                <c:pt idx="37">
                  <c:v>68.09</c:v>
                </c:pt>
                <c:pt idx="38">
                  <c:v>77.19</c:v>
                </c:pt>
                <c:pt idx="39">
                  <c:v>82.68</c:v>
                </c:pt>
                <c:pt idx="40">
                  <c:v>93.35</c:v>
                </c:pt>
                <c:pt idx="41">
                  <c:v>80.069999999999993</c:v>
                </c:pt>
                <c:pt idx="42">
                  <c:v>80.25</c:v>
                </c:pt>
                <c:pt idx="43">
                  <c:v>71.489999999999995</c:v>
                </c:pt>
                <c:pt idx="44">
                  <c:v>95.4</c:v>
                </c:pt>
                <c:pt idx="45">
                  <c:v>79.2</c:v>
                </c:pt>
                <c:pt idx="46">
                  <c:v>56.98</c:v>
                </c:pt>
                <c:pt idx="47">
                  <c:v>53.85</c:v>
                </c:pt>
                <c:pt idx="48">
                  <c:v>69.09</c:v>
                </c:pt>
                <c:pt idx="49">
                  <c:v>73.83</c:v>
                </c:pt>
                <c:pt idx="50">
                  <c:v>62.82</c:v>
                </c:pt>
                <c:pt idx="51">
                  <c:v>76.19</c:v>
                </c:pt>
                <c:pt idx="52">
                  <c:v>63.83</c:v>
                </c:pt>
                <c:pt idx="53">
                  <c:v>87.44</c:v>
                </c:pt>
                <c:pt idx="54">
                  <c:v>66.67</c:v>
                </c:pt>
                <c:pt idx="55">
                  <c:v>57.14</c:v>
                </c:pt>
                <c:pt idx="56">
                  <c:v>27.87</c:v>
                </c:pt>
                <c:pt idx="57">
                  <c:v>80.95</c:v>
                </c:pt>
                <c:pt idx="58">
                  <c:v>46.15</c:v>
                </c:pt>
                <c:pt idx="59">
                  <c:v>77.8</c:v>
                </c:pt>
                <c:pt idx="60">
                  <c:v>78.52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3E-464C-9A54-529F84D672D1}"/>
            </c:ext>
          </c:extLst>
        </c:ser>
        <c:ser>
          <c:idx val="1"/>
          <c:order val="1"/>
          <c:tx>
            <c:strRef>
              <c:f>Ero_vs_NoERo!$B$1</c:f>
              <c:strCache>
                <c:ptCount val="1"/>
                <c:pt idx="0">
                  <c:v>Points inside without using Erosion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Ero_vs_NoERo!$B$2:$B$62</c:f>
              <c:numCache>
                <c:formatCode>General</c:formatCode>
                <c:ptCount val="61"/>
                <c:pt idx="0">
                  <c:v>85.24</c:v>
                </c:pt>
                <c:pt idx="1">
                  <c:v>85.64</c:v>
                </c:pt>
                <c:pt idx="2">
                  <c:v>83.48</c:v>
                </c:pt>
                <c:pt idx="3">
                  <c:v>70.92</c:v>
                </c:pt>
                <c:pt idx="4">
                  <c:v>78.33</c:v>
                </c:pt>
                <c:pt idx="5">
                  <c:v>77.709999999999994</c:v>
                </c:pt>
                <c:pt idx="6">
                  <c:v>75.569999999999993</c:v>
                </c:pt>
                <c:pt idx="7">
                  <c:v>52</c:v>
                </c:pt>
                <c:pt idx="8">
                  <c:v>72.38</c:v>
                </c:pt>
                <c:pt idx="9">
                  <c:v>78.23</c:v>
                </c:pt>
                <c:pt idx="10">
                  <c:v>78.72</c:v>
                </c:pt>
                <c:pt idx="11">
                  <c:v>60.08</c:v>
                </c:pt>
                <c:pt idx="12">
                  <c:v>74.569999999999993</c:v>
                </c:pt>
                <c:pt idx="13">
                  <c:v>72.53</c:v>
                </c:pt>
                <c:pt idx="14">
                  <c:v>63.19</c:v>
                </c:pt>
                <c:pt idx="15">
                  <c:v>61.46</c:v>
                </c:pt>
                <c:pt idx="16">
                  <c:v>73.17</c:v>
                </c:pt>
                <c:pt idx="17">
                  <c:v>37.56</c:v>
                </c:pt>
                <c:pt idx="18">
                  <c:v>84.21</c:v>
                </c:pt>
                <c:pt idx="19">
                  <c:v>71.12</c:v>
                </c:pt>
                <c:pt idx="20">
                  <c:v>83.05</c:v>
                </c:pt>
                <c:pt idx="21">
                  <c:v>72.31</c:v>
                </c:pt>
                <c:pt idx="22">
                  <c:v>41.83</c:v>
                </c:pt>
                <c:pt idx="23">
                  <c:v>62.74</c:v>
                </c:pt>
                <c:pt idx="24">
                  <c:v>61.45</c:v>
                </c:pt>
                <c:pt idx="25">
                  <c:v>58.82</c:v>
                </c:pt>
                <c:pt idx="26">
                  <c:v>87.5</c:v>
                </c:pt>
                <c:pt idx="27">
                  <c:v>82.55</c:v>
                </c:pt>
                <c:pt idx="28">
                  <c:v>65.069999999999993</c:v>
                </c:pt>
                <c:pt idx="29">
                  <c:v>73.680000000000007</c:v>
                </c:pt>
                <c:pt idx="30">
                  <c:v>74.66</c:v>
                </c:pt>
                <c:pt idx="31">
                  <c:v>67.87</c:v>
                </c:pt>
                <c:pt idx="32">
                  <c:v>71.89</c:v>
                </c:pt>
                <c:pt idx="33">
                  <c:v>93.48</c:v>
                </c:pt>
                <c:pt idx="34">
                  <c:v>71.78</c:v>
                </c:pt>
                <c:pt idx="35">
                  <c:v>73.510000000000005</c:v>
                </c:pt>
                <c:pt idx="36">
                  <c:v>82.14</c:v>
                </c:pt>
                <c:pt idx="37">
                  <c:v>62.96</c:v>
                </c:pt>
                <c:pt idx="38">
                  <c:v>75.959999999999994</c:v>
                </c:pt>
                <c:pt idx="39">
                  <c:v>80.819999999999993</c:v>
                </c:pt>
                <c:pt idx="40">
                  <c:v>91.36</c:v>
                </c:pt>
                <c:pt idx="41">
                  <c:v>77.12</c:v>
                </c:pt>
                <c:pt idx="42">
                  <c:v>71.430000000000007</c:v>
                </c:pt>
                <c:pt idx="43">
                  <c:v>71.06</c:v>
                </c:pt>
                <c:pt idx="44">
                  <c:v>89.78</c:v>
                </c:pt>
                <c:pt idx="45">
                  <c:v>78.61</c:v>
                </c:pt>
                <c:pt idx="46">
                  <c:v>51.04</c:v>
                </c:pt>
                <c:pt idx="47">
                  <c:v>48.28</c:v>
                </c:pt>
                <c:pt idx="48">
                  <c:v>61.19</c:v>
                </c:pt>
                <c:pt idx="49">
                  <c:v>71.78</c:v>
                </c:pt>
                <c:pt idx="50">
                  <c:v>62.05</c:v>
                </c:pt>
                <c:pt idx="51">
                  <c:v>68.92</c:v>
                </c:pt>
                <c:pt idx="52">
                  <c:v>52.63</c:v>
                </c:pt>
                <c:pt idx="53">
                  <c:v>81.94</c:v>
                </c:pt>
                <c:pt idx="54">
                  <c:v>65.709999999999994</c:v>
                </c:pt>
                <c:pt idx="55">
                  <c:v>49.15</c:v>
                </c:pt>
                <c:pt idx="56">
                  <c:v>21.25</c:v>
                </c:pt>
                <c:pt idx="57">
                  <c:v>77.27</c:v>
                </c:pt>
                <c:pt idx="58">
                  <c:v>42.37</c:v>
                </c:pt>
                <c:pt idx="59">
                  <c:v>76.849999999999994</c:v>
                </c:pt>
                <c:pt idx="60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3E-464C-9A54-529F84D67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0868543"/>
        <c:axId val="1710863263"/>
      </c:lineChart>
      <c:lineChart>
        <c:grouping val="standard"/>
        <c:varyColors val="0"/>
        <c:ser>
          <c:idx val="2"/>
          <c:order val="2"/>
          <c:tx>
            <c:strRef>
              <c:f>Ero_vs_NoERo!$C$1</c:f>
              <c:strCache>
                <c:ptCount val="1"/>
                <c:pt idx="0">
                  <c:v>Differences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Ero_vs_NoERo!$C$2:$C$62</c:f>
              <c:numCache>
                <c:formatCode>General</c:formatCode>
                <c:ptCount val="61"/>
                <c:pt idx="0">
                  <c:v>1.0900000000000034</c:v>
                </c:pt>
                <c:pt idx="1">
                  <c:v>3.6299999999999955</c:v>
                </c:pt>
                <c:pt idx="2">
                  <c:v>0.89999999999999147</c:v>
                </c:pt>
                <c:pt idx="3">
                  <c:v>4.25</c:v>
                </c:pt>
                <c:pt idx="4">
                  <c:v>14.960000000000008</c:v>
                </c:pt>
                <c:pt idx="5">
                  <c:v>1.1800000000000068</c:v>
                </c:pt>
                <c:pt idx="6">
                  <c:v>0.62000000000000455</c:v>
                </c:pt>
                <c:pt idx="7">
                  <c:v>40.86</c:v>
                </c:pt>
                <c:pt idx="8">
                  <c:v>4.480000000000004</c:v>
                </c:pt>
                <c:pt idx="9">
                  <c:v>1.2399999999999949</c:v>
                </c:pt>
                <c:pt idx="10">
                  <c:v>1.2600000000000051</c:v>
                </c:pt>
                <c:pt idx="11">
                  <c:v>4.4500000000000028</c:v>
                </c:pt>
                <c:pt idx="12">
                  <c:v>2.3500000000000085</c:v>
                </c:pt>
                <c:pt idx="13">
                  <c:v>0.26999999999999602</c:v>
                </c:pt>
                <c:pt idx="14">
                  <c:v>2.8500000000000085</c:v>
                </c:pt>
                <c:pt idx="15">
                  <c:v>6.8300000000000054</c:v>
                </c:pt>
                <c:pt idx="16">
                  <c:v>1.1899999999999977</c:v>
                </c:pt>
                <c:pt idx="17">
                  <c:v>7.3799999999999955</c:v>
                </c:pt>
                <c:pt idx="18">
                  <c:v>2.0900000000000034</c:v>
                </c:pt>
                <c:pt idx="19">
                  <c:v>1.6899999999999977</c:v>
                </c:pt>
                <c:pt idx="20">
                  <c:v>2.4099999999999966</c:v>
                </c:pt>
                <c:pt idx="21">
                  <c:v>2.8599999999999994</c:v>
                </c:pt>
                <c:pt idx="22">
                  <c:v>3.6799999999999997</c:v>
                </c:pt>
                <c:pt idx="23">
                  <c:v>6.0899999999999963</c:v>
                </c:pt>
                <c:pt idx="24">
                  <c:v>8.89</c:v>
                </c:pt>
                <c:pt idx="25">
                  <c:v>13.18</c:v>
                </c:pt>
                <c:pt idx="26">
                  <c:v>0.40000000000000568</c:v>
                </c:pt>
                <c:pt idx="27">
                  <c:v>2.0900000000000034</c:v>
                </c:pt>
                <c:pt idx="28">
                  <c:v>2.7900000000000063</c:v>
                </c:pt>
                <c:pt idx="29">
                  <c:v>6.9699999999999989</c:v>
                </c:pt>
                <c:pt idx="30">
                  <c:v>1.460000000000008</c:v>
                </c:pt>
                <c:pt idx="31">
                  <c:v>11.39</c:v>
                </c:pt>
                <c:pt idx="32">
                  <c:v>3.5</c:v>
                </c:pt>
                <c:pt idx="33">
                  <c:v>6.519999999999996</c:v>
                </c:pt>
                <c:pt idx="34">
                  <c:v>1.4500000000000028</c:v>
                </c:pt>
                <c:pt idx="35">
                  <c:v>2.6999999999999886</c:v>
                </c:pt>
                <c:pt idx="36">
                  <c:v>-3.8799999999999955</c:v>
                </c:pt>
                <c:pt idx="37">
                  <c:v>5.1300000000000026</c:v>
                </c:pt>
                <c:pt idx="38">
                  <c:v>1.230000000000004</c:v>
                </c:pt>
                <c:pt idx="39">
                  <c:v>1.8600000000000136</c:v>
                </c:pt>
                <c:pt idx="40">
                  <c:v>1.9899999999999949</c:v>
                </c:pt>
                <c:pt idx="41">
                  <c:v>2.9499999999999886</c:v>
                </c:pt>
                <c:pt idx="42">
                  <c:v>8.8199999999999932</c:v>
                </c:pt>
                <c:pt idx="43">
                  <c:v>0.42999999999999261</c:v>
                </c:pt>
                <c:pt idx="44">
                  <c:v>5.6200000000000045</c:v>
                </c:pt>
                <c:pt idx="45">
                  <c:v>0.59000000000000341</c:v>
                </c:pt>
                <c:pt idx="46">
                  <c:v>5.9399999999999977</c:v>
                </c:pt>
                <c:pt idx="47">
                  <c:v>5.57</c:v>
                </c:pt>
                <c:pt idx="48">
                  <c:v>7.9000000000000057</c:v>
                </c:pt>
                <c:pt idx="49">
                  <c:v>2.0499999999999972</c:v>
                </c:pt>
                <c:pt idx="50">
                  <c:v>0.77000000000000313</c:v>
                </c:pt>
                <c:pt idx="51">
                  <c:v>7.269999999999996</c:v>
                </c:pt>
                <c:pt idx="52">
                  <c:v>11.199999999999996</c:v>
                </c:pt>
                <c:pt idx="53">
                  <c:v>5.5</c:v>
                </c:pt>
                <c:pt idx="54">
                  <c:v>0.96000000000000796</c:v>
                </c:pt>
                <c:pt idx="55">
                  <c:v>7.990000000000002</c:v>
                </c:pt>
                <c:pt idx="56">
                  <c:v>6.620000000000001</c:v>
                </c:pt>
                <c:pt idx="57">
                  <c:v>3.6800000000000068</c:v>
                </c:pt>
                <c:pt idx="58">
                  <c:v>3.7800000000000011</c:v>
                </c:pt>
                <c:pt idx="59">
                  <c:v>0.95000000000000284</c:v>
                </c:pt>
                <c:pt idx="60">
                  <c:v>1.519999999999996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3E-464C-9A54-529F84D67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174912"/>
        <c:axId val="2113173472"/>
      </c:lineChart>
      <c:catAx>
        <c:axId val="1710868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Number of Detections 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863263"/>
        <c:crosses val="autoZero"/>
        <c:auto val="1"/>
        <c:lblAlgn val="ctr"/>
        <c:lblOffset val="100"/>
        <c:noMultiLvlLbl val="0"/>
      </c:catAx>
      <c:valAx>
        <c:axId val="17108632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868543"/>
        <c:crosses val="autoZero"/>
        <c:crossBetween val="between"/>
      </c:valAx>
      <c:valAx>
        <c:axId val="2113173472"/>
        <c:scaling>
          <c:orientation val="minMax"/>
          <c:min val="-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Difference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174912"/>
        <c:crosses val="max"/>
        <c:crossBetween val="between"/>
      </c:valAx>
      <c:catAx>
        <c:axId val="2113174912"/>
        <c:scaling>
          <c:orientation val="minMax"/>
        </c:scaling>
        <c:delete val="1"/>
        <c:axPos val="b"/>
        <c:majorTickMark val="out"/>
        <c:minorTickMark val="none"/>
        <c:tickLblPos val="nextTo"/>
        <c:crossAx val="2113173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Quality</a:t>
            </a:r>
            <a:r>
              <a:rPr lang="en-IN" baseline="0"/>
              <a:t> metric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Ero_stats!$D$1</c:f>
              <c:strCache>
                <c:ptCount val="1"/>
                <c:pt idx="0">
                  <c:v>Inside Points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Ero_stats!$D$2:$D$62</c:f>
              <c:numCache>
                <c:formatCode>General</c:formatCode>
                <c:ptCount val="61"/>
                <c:pt idx="0">
                  <c:v>86.33</c:v>
                </c:pt>
                <c:pt idx="1">
                  <c:v>89.27</c:v>
                </c:pt>
                <c:pt idx="2">
                  <c:v>84.38</c:v>
                </c:pt>
                <c:pt idx="3">
                  <c:v>75.17</c:v>
                </c:pt>
                <c:pt idx="4">
                  <c:v>93.29</c:v>
                </c:pt>
                <c:pt idx="5">
                  <c:v>78.89</c:v>
                </c:pt>
                <c:pt idx="6">
                  <c:v>76.19</c:v>
                </c:pt>
                <c:pt idx="7">
                  <c:v>92.86</c:v>
                </c:pt>
                <c:pt idx="8">
                  <c:v>76.86</c:v>
                </c:pt>
                <c:pt idx="9">
                  <c:v>79.47</c:v>
                </c:pt>
                <c:pt idx="10">
                  <c:v>79.98</c:v>
                </c:pt>
                <c:pt idx="11">
                  <c:v>64.53</c:v>
                </c:pt>
                <c:pt idx="12">
                  <c:v>76.92</c:v>
                </c:pt>
                <c:pt idx="13">
                  <c:v>72.8</c:v>
                </c:pt>
                <c:pt idx="14">
                  <c:v>66.040000000000006</c:v>
                </c:pt>
                <c:pt idx="15">
                  <c:v>68.290000000000006</c:v>
                </c:pt>
                <c:pt idx="16">
                  <c:v>74.36</c:v>
                </c:pt>
                <c:pt idx="17">
                  <c:v>44.94</c:v>
                </c:pt>
                <c:pt idx="18">
                  <c:v>86.3</c:v>
                </c:pt>
                <c:pt idx="19">
                  <c:v>72.81</c:v>
                </c:pt>
                <c:pt idx="20">
                  <c:v>85.46</c:v>
                </c:pt>
                <c:pt idx="21">
                  <c:v>75.17</c:v>
                </c:pt>
                <c:pt idx="22">
                  <c:v>45.51</c:v>
                </c:pt>
                <c:pt idx="23">
                  <c:v>68.83</c:v>
                </c:pt>
                <c:pt idx="24">
                  <c:v>70.34</c:v>
                </c:pt>
                <c:pt idx="25">
                  <c:v>72</c:v>
                </c:pt>
                <c:pt idx="26">
                  <c:v>87.9</c:v>
                </c:pt>
                <c:pt idx="27">
                  <c:v>84.64</c:v>
                </c:pt>
                <c:pt idx="28">
                  <c:v>67.86</c:v>
                </c:pt>
                <c:pt idx="29">
                  <c:v>80.650000000000006</c:v>
                </c:pt>
                <c:pt idx="30">
                  <c:v>76.12</c:v>
                </c:pt>
                <c:pt idx="31">
                  <c:v>79.260000000000005</c:v>
                </c:pt>
                <c:pt idx="32">
                  <c:v>75.39</c:v>
                </c:pt>
                <c:pt idx="33">
                  <c:v>100</c:v>
                </c:pt>
                <c:pt idx="34">
                  <c:v>73.23</c:v>
                </c:pt>
                <c:pt idx="35">
                  <c:v>76.209999999999994</c:v>
                </c:pt>
                <c:pt idx="36">
                  <c:v>78.260000000000005</c:v>
                </c:pt>
                <c:pt idx="37">
                  <c:v>68.09</c:v>
                </c:pt>
                <c:pt idx="38">
                  <c:v>77.19</c:v>
                </c:pt>
                <c:pt idx="39">
                  <c:v>82.68</c:v>
                </c:pt>
                <c:pt idx="40">
                  <c:v>93.35</c:v>
                </c:pt>
                <c:pt idx="41">
                  <c:v>80.069999999999993</c:v>
                </c:pt>
                <c:pt idx="42">
                  <c:v>80.25</c:v>
                </c:pt>
                <c:pt idx="43">
                  <c:v>71.489999999999995</c:v>
                </c:pt>
                <c:pt idx="44">
                  <c:v>95.4</c:v>
                </c:pt>
                <c:pt idx="45">
                  <c:v>79.2</c:v>
                </c:pt>
                <c:pt idx="46">
                  <c:v>56.98</c:v>
                </c:pt>
                <c:pt idx="47">
                  <c:v>53.85</c:v>
                </c:pt>
                <c:pt idx="48">
                  <c:v>69.09</c:v>
                </c:pt>
                <c:pt idx="49">
                  <c:v>73.83</c:v>
                </c:pt>
                <c:pt idx="50">
                  <c:v>62.82</c:v>
                </c:pt>
                <c:pt idx="51">
                  <c:v>76.19</c:v>
                </c:pt>
                <c:pt idx="52">
                  <c:v>63.83</c:v>
                </c:pt>
                <c:pt idx="53">
                  <c:v>87.44</c:v>
                </c:pt>
                <c:pt idx="54">
                  <c:v>66.67</c:v>
                </c:pt>
                <c:pt idx="55">
                  <c:v>57.14</c:v>
                </c:pt>
                <c:pt idx="56">
                  <c:v>27.87</c:v>
                </c:pt>
                <c:pt idx="57">
                  <c:v>80.95</c:v>
                </c:pt>
                <c:pt idx="58">
                  <c:v>46.15</c:v>
                </c:pt>
                <c:pt idx="59">
                  <c:v>77.8</c:v>
                </c:pt>
                <c:pt idx="60">
                  <c:v>78.52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0-4560-B7BF-1BBF811194EB}"/>
            </c:ext>
          </c:extLst>
        </c:ser>
        <c:ser>
          <c:idx val="1"/>
          <c:order val="1"/>
          <c:tx>
            <c:strRef>
              <c:f>Ero_stats!$E$1</c:f>
              <c:strCache>
                <c:ptCount val="1"/>
                <c:pt idx="0">
                  <c:v>Outside Points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Ero_stats!$E$2:$E$62</c:f>
              <c:numCache>
                <c:formatCode>General</c:formatCode>
                <c:ptCount val="61"/>
                <c:pt idx="0">
                  <c:v>13.67</c:v>
                </c:pt>
                <c:pt idx="1">
                  <c:v>10.73</c:v>
                </c:pt>
                <c:pt idx="2">
                  <c:v>15.62</c:v>
                </c:pt>
                <c:pt idx="3">
                  <c:v>24.83</c:v>
                </c:pt>
                <c:pt idx="4">
                  <c:v>6.71</c:v>
                </c:pt>
                <c:pt idx="5">
                  <c:v>21.11</c:v>
                </c:pt>
                <c:pt idx="6">
                  <c:v>23.81</c:v>
                </c:pt>
                <c:pt idx="7">
                  <c:v>7.14</c:v>
                </c:pt>
                <c:pt idx="8">
                  <c:v>23.14</c:v>
                </c:pt>
                <c:pt idx="9">
                  <c:v>20.53</c:v>
                </c:pt>
                <c:pt idx="10">
                  <c:v>20.02</c:v>
                </c:pt>
                <c:pt idx="11">
                  <c:v>35.47</c:v>
                </c:pt>
                <c:pt idx="12">
                  <c:v>23.08</c:v>
                </c:pt>
                <c:pt idx="13">
                  <c:v>27.2</c:v>
                </c:pt>
                <c:pt idx="14">
                  <c:v>33.96</c:v>
                </c:pt>
                <c:pt idx="15">
                  <c:v>31.71</c:v>
                </c:pt>
                <c:pt idx="16">
                  <c:v>25.64</c:v>
                </c:pt>
                <c:pt idx="17">
                  <c:v>55.06</c:v>
                </c:pt>
                <c:pt idx="18">
                  <c:v>13.7</c:v>
                </c:pt>
                <c:pt idx="19">
                  <c:v>27.19</c:v>
                </c:pt>
                <c:pt idx="20">
                  <c:v>14.54</c:v>
                </c:pt>
                <c:pt idx="21">
                  <c:v>24.83</c:v>
                </c:pt>
                <c:pt idx="22">
                  <c:v>54.49</c:v>
                </c:pt>
                <c:pt idx="23">
                  <c:v>31.17</c:v>
                </c:pt>
                <c:pt idx="24">
                  <c:v>29.66</c:v>
                </c:pt>
                <c:pt idx="25">
                  <c:v>28</c:v>
                </c:pt>
                <c:pt idx="26">
                  <c:v>12.1</c:v>
                </c:pt>
                <c:pt idx="27">
                  <c:v>15.36</c:v>
                </c:pt>
                <c:pt idx="28">
                  <c:v>32.14</c:v>
                </c:pt>
                <c:pt idx="29">
                  <c:v>19.350000000000001</c:v>
                </c:pt>
                <c:pt idx="30">
                  <c:v>23.88</c:v>
                </c:pt>
                <c:pt idx="31">
                  <c:v>20.74</c:v>
                </c:pt>
                <c:pt idx="32">
                  <c:v>24.61</c:v>
                </c:pt>
                <c:pt idx="33">
                  <c:v>0</c:v>
                </c:pt>
                <c:pt idx="34">
                  <c:v>26.77</c:v>
                </c:pt>
                <c:pt idx="35">
                  <c:v>23.79</c:v>
                </c:pt>
                <c:pt idx="36">
                  <c:v>21.74</c:v>
                </c:pt>
                <c:pt idx="37">
                  <c:v>31.91</c:v>
                </c:pt>
                <c:pt idx="38">
                  <c:v>22.81</c:v>
                </c:pt>
                <c:pt idx="39">
                  <c:v>17.32</c:v>
                </c:pt>
                <c:pt idx="40">
                  <c:v>6.65</c:v>
                </c:pt>
                <c:pt idx="41">
                  <c:v>19.93</c:v>
                </c:pt>
                <c:pt idx="42">
                  <c:v>19.75</c:v>
                </c:pt>
                <c:pt idx="43">
                  <c:v>28.51</c:v>
                </c:pt>
                <c:pt idx="44">
                  <c:v>4.5999999999999996</c:v>
                </c:pt>
                <c:pt idx="45">
                  <c:v>20.8</c:v>
                </c:pt>
                <c:pt idx="46">
                  <c:v>43.02</c:v>
                </c:pt>
                <c:pt idx="47">
                  <c:v>46.15</c:v>
                </c:pt>
                <c:pt idx="48">
                  <c:v>30.91</c:v>
                </c:pt>
                <c:pt idx="49">
                  <c:v>26.17</c:v>
                </c:pt>
                <c:pt idx="50">
                  <c:v>37.18</c:v>
                </c:pt>
                <c:pt idx="51">
                  <c:v>23.81</c:v>
                </c:pt>
                <c:pt idx="52">
                  <c:v>36.17</c:v>
                </c:pt>
                <c:pt idx="53">
                  <c:v>12.56</c:v>
                </c:pt>
                <c:pt idx="54">
                  <c:v>33.33</c:v>
                </c:pt>
                <c:pt idx="55">
                  <c:v>42.86</c:v>
                </c:pt>
                <c:pt idx="56">
                  <c:v>72.13</c:v>
                </c:pt>
                <c:pt idx="57">
                  <c:v>19.05</c:v>
                </c:pt>
                <c:pt idx="58">
                  <c:v>53.85</c:v>
                </c:pt>
                <c:pt idx="59">
                  <c:v>22.2</c:v>
                </c:pt>
                <c:pt idx="60">
                  <c:v>21.48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0-4560-B7BF-1BBF81119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0843103"/>
        <c:axId val="1710843583"/>
      </c:lineChart>
      <c:catAx>
        <c:axId val="1710843103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Number</a:t>
                </a:r>
                <a:r>
                  <a:rPr lang="en-IN" baseline="0"/>
                  <a:t> of Detections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0"/>
        <c:majorTickMark val="none"/>
        <c:minorTickMark val="none"/>
        <c:tickLblPos val="none"/>
        <c:crossAx val="1710843583"/>
        <c:crosses val="autoZero"/>
        <c:auto val="1"/>
        <c:lblAlgn val="ctr"/>
        <c:lblOffset val="100"/>
        <c:noMultiLvlLbl val="0"/>
      </c:catAx>
      <c:valAx>
        <c:axId val="171084358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843103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27173</xdr:colOff>
      <xdr:row>1</xdr:row>
      <xdr:rowOff>184057</xdr:rowOff>
    </xdr:from>
    <xdr:to>
      <xdr:col>19</xdr:col>
      <xdr:colOff>72725</xdr:colOff>
      <xdr:row>23</xdr:row>
      <xdr:rowOff>148815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31E5FB-61AE-33EF-469E-A617CD6D3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2</xdr:row>
      <xdr:rowOff>9525</xdr:rowOff>
    </xdr:from>
    <xdr:to>
      <xdr:col>20</xdr:col>
      <xdr:colOff>314324</xdr:colOff>
      <xdr:row>26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5EB2D41-1773-8C9F-0797-5DD60071C4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2D12-DA8B-43CB-AA19-1F9EBEF74E08}">
  <dimension ref="A1:Q74"/>
  <sheetViews>
    <sheetView tabSelected="1" zoomScale="130" zoomScaleNormal="130" workbookViewId="0">
      <pane ySplit="2" topLeftCell="A3" activePane="bottomLeft" state="frozen"/>
      <selection activeCell="G1" sqref="G1"/>
      <selection pane="bottomLeft" activeCell="E9" sqref="E9"/>
    </sheetView>
  </sheetViews>
  <sheetFormatPr defaultRowHeight="15" x14ac:dyDescent="0.25"/>
  <cols>
    <col min="1" max="2" width="6.28515625" bestFit="1" customWidth="1"/>
    <col min="3" max="3" width="11.7109375" bestFit="1" customWidth="1"/>
    <col min="4" max="4" width="18.7109375" bestFit="1" customWidth="1"/>
    <col min="5" max="5" width="20" bestFit="1" customWidth="1"/>
    <col min="6" max="6" width="32.140625" bestFit="1" customWidth="1"/>
    <col min="7" max="7" width="19" bestFit="1" customWidth="1"/>
    <col min="8" max="8" width="11.140625" bestFit="1" customWidth="1"/>
    <col min="10" max="11" width="6.28515625" bestFit="1" customWidth="1"/>
    <col min="12" max="12" width="11.7109375" bestFit="1" customWidth="1"/>
    <col min="13" max="13" width="18.7109375" bestFit="1" customWidth="1"/>
    <col min="14" max="14" width="20" bestFit="1" customWidth="1"/>
    <col min="15" max="15" width="30.85546875" customWidth="1"/>
    <col min="16" max="16" width="19" bestFit="1" customWidth="1"/>
    <col min="17" max="17" width="11.140625" bestFit="1" customWidth="1"/>
  </cols>
  <sheetData>
    <row r="1" spans="1:17" x14ac:dyDescent="0.25">
      <c r="A1" s="8" t="s">
        <v>19</v>
      </c>
      <c r="B1" s="8"/>
      <c r="C1" s="8"/>
      <c r="D1" s="8"/>
      <c r="E1" s="8"/>
      <c r="F1" s="8"/>
      <c r="G1" s="8"/>
      <c r="H1" s="8"/>
      <c r="J1" s="7" t="s">
        <v>18</v>
      </c>
      <c r="K1" s="7"/>
      <c r="L1" s="7"/>
      <c r="M1" s="7"/>
      <c r="N1" s="7"/>
      <c r="O1" s="7"/>
      <c r="P1" s="7"/>
      <c r="Q1" s="7"/>
    </row>
    <row r="2" spans="1:17" s="2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5</v>
      </c>
      <c r="H2" s="3" t="s">
        <v>6</v>
      </c>
      <c r="J2" s="3" t="s">
        <v>0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10</v>
      </c>
      <c r="P2" s="3" t="s">
        <v>5</v>
      </c>
      <c r="Q2" s="3" t="s">
        <v>6</v>
      </c>
    </row>
    <row r="3" spans="1:17" x14ac:dyDescent="0.25">
      <c r="A3" s="4">
        <v>100</v>
      </c>
      <c r="B3" s="4">
        <v>0</v>
      </c>
      <c r="C3" s="4">
        <v>2994</v>
      </c>
      <c r="D3" s="4">
        <v>2552</v>
      </c>
      <c r="E3" s="4">
        <v>442</v>
      </c>
      <c r="F3" s="4">
        <v>85.24</v>
      </c>
      <c r="G3" s="4">
        <v>14.76</v>
      </c>
      <c r="H3" s="4" t="b">
        <v>1</v>
      </c>
      <c r="J3" s="4">
        <v>100</v>
      </c>
      <c r="K3" s="4">
        <v>0</v>
      </c>
      <c r="L3" s="4">
        <v>2926</v>
      </c>
      <c r="M3" s="4">
        <v>2526</v>
      </c>
      <c r="N3" s="4">
        <v>400</v>
      </c>
      <c r="O3" s="4">
        <v>86.33</v>
      </c>
      <c r="P3" s="4">
        <v>13.67</v>
      </c>
      <c r="Q3" s="4" t="b">
        <v>1</v>
      </c>
    </row>
    <row r="4" spans="1:17" x14ac:dyDescent="0.25">
      <c r="A4" s="4">
        <v>100</v>
      </c>
      <c r="B4" s="4">
        <v>1</v>
      </c>
      <c r="C4" s="4">
        <v>557</v>
      </c>
      <c r="D4" s="4">
        <v>477</v>
      </c>
      <c r="E4" s="4">
        <v>80</v>
      </c>
      <c r="F4" s="4">
        <v>85.64</v>
      </c>
      <c r="G4" s="4">
        <v>14.36</v>
      </c>
      <c r="H4" s="4" t="b">
        <v>1</v>
      </c>
      <c r="J4" s="4">
        <v>100</v>
      </c>
      <c r="K4" s="4">
        <v>1</v>
      </c>
      <c r="L4" s="4">
        <v>522</v>
      </c>
      <c r="M4" s="4">
        <v>466</v>
      </c>
      <c r="N4" s="4">
        <v>56</v>
      </c>
      <c r="O4" s="4">
        <v>89.27</v>
      </c>
      <c r="P4" s="4">
        <v>10.73</v>
      </c>
      <c r="Q4" s="4" t="b">
        <v>1</v>
      </c>
    </row>
    <row r="5" spans="1:17" x14ac:dyDescent="0.25">
      <c r="A5" s="4">
        <v>100</v>
      </c>
      <c r="B5" s="4">
        <v>2</v>
      </c>
      <c r="C5" s="4">
        <v>442</v>
      </c>
      <c r="D5" s="4">
        <v>369</v>
      </c>
      <c r="E5" s="4">
        <v>73</v>
      </c>
      <c r="F5" s="4">
        <v>83.48</v>
      </c>
      <c r="G5" s="4">
        <v>16.52</v>
      </c>
      <c r="H5" s="4" t="b">
        <v>1</v>
      </c>
      <c r="J5" s="4">
        <v>100</v>
      </c>
      <c r="K5" s="4">
        <v>2</v>
      </c>
      <c r="L5" s="4">
        <v>429</v>
      </c>
      <c r="M5" s="4">
        <v>362</v>
      </c>
      <c r="N5" s="4">
        <v>67</v>
      </c>
      <c r="O5" s="4">
        <v>84.38</v>
      </c>
      <c r="P5" s="4">
        <v>15.62</v>
      </c>
      <c r="Q5" s="4" t="b">
        <v>1</v>
      </c>
    </row>
    <row r="6" spans="1:17" x14ac:dyDescent="0.25">
      <c r="A6" s="4">
        <v>100</v>
      </c>
      <c r="B6" s="4">
        <v>3</v>
      </c>
      <c r="C6" s="4">
        <v>337</v>
      </c>
      <c r="D6" s="4">
        <v>239</v>
      </c>
      <c r="E6" s="4">
        <v>98</v>
      </c>
      <c r="F6" s="4">
        <v>70.92</v>
      </c>
      <c r="G6" s="4">
        <v>29.08</v>
      </c>
      <c r="H6" s="4" t="b">
        <v>1</v>
      </c>
      <c r="J6" s="4">
        <v>100</v>
      </c>
      <c r="K6" s="4">
        <v>3</v>
      </c>
      <c r="L6" s="4">
        <v>294</v>
      </c>
      <c r="M6" s="4">
        <v>221</v>
      </c>
      <c r="N6" s="4">
        <v>73</v>
      </c>
      <c r="O6" s="4">
        <v>75.17</v>
      </c>
      <c r="P6" s="4">
        <v>24.83</v>
      </c>
      <c r="Q6" s="4" t="b">
        <v>1</v>
      </c>
    </row>
    <row r="7" spans="1:17" x14ac:dyDescent="0.25">
      <c r="A7" s="4">
        <v>100</v>
      </c>
      <c r="B7" s="4">
        <v>4</v>
      </c>
      <c r="C7" s="4">
        <v>180</v>
      </c>
      <c r="D7" s="4">
        <v>141</v>
      </c>
      <c r="E7" s="4">
        <v>39</v>
      </c>
      <c r="F7" s="4">
        <v>78.33</v>
      </c>
      <c r="G7" s="4">
        <v>21.67</v>
      </c>
      <c r="H7" s="4" t="b">
        <v>1</v>
      </c>
      <c r="J7" s="4">
        <v>100</v>
      </c>
      <c r="K7" s="4">
        <v>4</v>
      </c>
      <c r="L7" s="4">
        <v>149</v>
      </c>
      <c r="M7" s="4">
        <v>139</v>
      </c>
      <c r="N7" s="4">
        <v>10</v>
      </c>
      <c r="O7" s="4">
        <v>93.29</v>
      </c>
      <c r="P7" s="4">
        <v>6.71</v>
      </c>
      <c r="Q7" s="4" t="b">
        <v>1</v>
      </c>
    </row>
    <row r="8" spans="1:17" x14ac:dyDescent="0.25">
      <c r="A8" s="4">
        <v>250</v>
      </c>
      <c r="B8" s="4">
        <v>0</v>
      </c>
      <c r="C8" s="4">
        <v>1081</v>
      </c>
      <c r="D8" s="4">
        <v>840</v>
      </c>
      <c r="E8" s="4">
        <v>241</v>
      </c>
      <c r="F8" s="4">
        <v>77.709999999999994</v>
      </c>
      <c r="G8" s="4">
        <v>22.29</v>
      </c>
      <c r="H8" s="4" t="b">
        <v>1</v>
      </c>
      <c r="J8" s="4">
        <v>250</v>
      </c>
      <c r="K8" s="4">
        <v>0</v>
      </c>
      <c r="L8" s="4">
        <v>1042</v>
      </c>
      <c r="M8" s="4">
        <v>822</v>
      </c>
      <c r="N8" s="4">
        <v>220</v>
      </c>
      <c r="O8" s="4">
        <v>78.89</v>
      </c>
      <c r="P8" s="4">
        <v>21.11</v>
      </c>
      <c r="Q8" s="4" t="b">
        <v>1</v>
      </c>
    </row>
    <row r="9" spans="1:17" x14ac:dyDescent="0.25">
      <c r="A9" s="4">
        <v>250</v>
      </c>
      <c r="B9" s="4">
        <v>1</v>
      </c>
      <c r="C9" s="4">
        <v>176</v>
      </c>
      <c r="D9" s="4">
        <v>133</v>
      </c>
      <c r="E9" s="4">
        <v>43</v>
      </c>
      <c r="F9" s="4">
        <v>75.569999999999993</v>
      </c>
      <c r="G9" s="4">
        <v>24.43</v>
      </c>
      <c r="H9" s="4" t="b">
        <v>1</v>
      </c>
      <c r="J9" s="4">
        <v>250</v>
      </c>
      <c r="K9" s="4">
        <v>1</v>
      </c>
      <c r="L9" s="4">
        <v>168</v>
      </c>
      <c r="M9" s="4">
        <v>128</v>
      </c>
      <c r="N9" s="4">
        <v>40</v>
      </c>
      <c r="O9" s="4">
        <v>76.19</v>
      </c>
      <c r="P9" s="4">
        <v>23.81</v>
      </c>
      <c r="Q9" s="4" t="b">
        <v>1</v>
      </c>
    </row>
    <row r="10" spans="1:17" x14ac:dyDescent="0.25">
      <c r="A10" s="4">
        <v>250</v>
      </c>
      <c r="B10" s="4">
        <v>2</v>
      </c>
      <c r="C10" s="4">
        <v>25</v>
      </c>
      <c r="D10" s="4">
        <v>13</v>
      </c>
      <c r="E10" s="4">
        <v>12</v>
      </c>
      <c r="F10" s="4">
        <v>52</v>
      </c>
      <c r="G10" s="4">
        <v>48</v>
      </c>
      <c r="H10" s="4" t="b">
        <v>1</v>
      </c>
      <c r="J10" s="4">
        <v>250</v>
      </c>
      <c r="K10" s="4">
        <v>2</v>
      </c>
      <c r="L10" s="4">
        <v>14</v>
      </c>
      <c r="M10" s="4">
        <v>13</v>
      </c>
      <c r="N10" s="4">
        <v>1</v>
      </c>
      <c r="O10" s="4">
        <v>92.86</v>
      </c>
      <c r="P10" s="4">
        <v>7.14</v>
      </c>
      <c r="Q10" s="4" t="b">
        <v>1</v>
      </c>
    </row>
    <row r="11" spans="1:17" x14ac:dyDescent="0.25">
      <c r="A11" s="4">
        <v>360</v>
      </c>
      <c r="B11" s="4">
        <v>0</v>
      </c>
      <c r="C11" s="4">
        <v>905</v>
      </c>
      <c r="D11" s="4">
        <v>655</v>
      </c>
      <c r="E11" s="4">
        <v>250</v>
      </c>
      <c r="F11" s="4">
        <v>72.38</v>
      </c>
      <c r="G11" s="4">
        <v>27.62</v>
      </c>
      <c r="H11" s="4" t="b">
        <v>1</v>
      </c>
      <c r="J11" s="4">
        <v>360</v>
      </c>
      <c r="K11" s="4">
        <v>0</v>
      </c>
      <c r="L11" s="4">
        <v>847</v>
      </c>
      <c r="M11" s="4">
        <v>651</v>
      </c>
      <c r="N11" s="4">
        <v>196</v>
      </c>
      <c r="O11" s="4">
        <v>76.86</v>
      </c>
      <c r="P11" s="4">
        <v>23.14</v>
      </c>
      <c r="Q11" s="4" t="b">
        <v>1</v>
      </c>
    </row>
    <row r="12" spans="1:17" x14ac:dyDescent="0.25">
      <c r="A12" s="4">
        <v>360</v>
      </c>
      <c r="B12" s="4">
        <v>1</v>
      </c>
      <c r="C12" s="4">
        <v>129</v>
      </c>
      <c r="D12" s="4">
        <v>0</v>
      </c>
      <c r="E12" s="4">
        <v>129</v>
      </c>
      <c r="F12" s="4">
        <v>0</v>
      </c>
      <c r="G12" s="4">
        <v>100</v>
      </c>
      <c r="H12" s="4" t="b">
        <v>0</v>
      </c>
      <c r="J12" s="4">
        <v>360</v>
      </c>
      <c r="K12" s="4">
        <v>1</v>
      </c>
      <c r="L12" s="4">
        <v>106</v>
      </c>
      <c r="M12" s="4">
        <v>0</v>
      </c>
      <c r="N12" s="4">
        <v>106</v>
      </c>
      <c r="O12" s="4">
        <v>0</v>
      </c>
      <c r="P12" s="4">
        <v>100</v>
      </c>
      <c r="Q12" s="4" t="b">
        <v>0</v>
      </c>
    </row>
    <row r="13" spans="1:17" x14ac:dyDescent="0.25">
      <c r="A13" s="4">
        <v>360</v>
      </c>
      <c r="B13" s="4">
        <v>2</v>
      </c>
      <c r="C13" s="4">
        <v>25</v>
      </c>
      <c r="D13" s="4">
        <v>0</v>
      </c>
      <c r="E13" s="4">
        <v>25</v>
      </c>
      <c r="F13" s="4">
        <v>0</v>
      </c>
      <c r="G13" s="4">
        <v>100</v>
      </c>
      <c r="H13" s="4" t="b">
        <v>0</v>
      </c>
      <c r="J13" s="4">
        <v>360</v>
      </c>
      <c r="K13" s="4">
        <v>2</v>
      </c>
      <c r="L13" s="4">
        <v>23</v>
      </c>
      <c r="M13" s="4">
        <v>0</v>
      </c>
      <c r="N13" s="4">
        <v>23</v>
      </c>
      <c r="O13" s="4">
        <v>0</v>
      </c>
      <c r="P13" s="4">
        <v>100</v>
      </c>
      <c r="Q13" s="4" t="b">
        <v>0</v>
      </c>
    </row>
    <row r="14" spans="1:17" x14ac:dyDescent="0.25">
      <c r="A14" s="4">
        <v>360</v>
      </c>
      <c r="B14" s="4">
        <v>3</v>
      </c>
      <c r="C14" s="4">
        <v>519</v>
      </c>
      <c r="D14" s="4">
        <v>406</v>
      </c>
      <c r="E14" s="4">
        <v>113</v>
      </c>
      <c r="F14" s="4">
        <v>78.23</v>
      </c>
      <c r="G14" s="4">
        <v>21.77</v>
      </c>
      <c r="H14" s="4" t="b">
        <v>1</v>
      </c>
      <c r="J14" s="4">
        <v>360</v>
      </c>
      <c r="K14" s="4">
        <v>3</v>
      </c>
      <c r="L14" s="4">
        <v>492</v>
      </c>
      <c r="M14" s="4">
        <v>391</v>
      </c>
      <c r="N14" s="4">
        <v>101</v>
      </c>
      <c r="O14" s="4">
        <v>79.47</v>
      </c>
      <c r="P14" s="4">
        <v>20.53</v>
      </c>
      <c r="Q14" s="4" t="b">
        <v>1</v>
      </c>
    </row>
    <row r="15" spans="1:17" x14ac:dyDescent="0.25">
      <c r="A15" s="4">
        <v>644</v>
      </c>
      <c r="B15" s="4">
        <v>0</v>
      </c>
      <c r="C15" s="4">
        <v>1250</v>
      </c>
      <c r="D15" s="4">
        <v>984</v>
      </c>
      <c r="E15" s="4">
        <v>266</v>
      </c>
      <c r="F15" s="4">
        <v>78.72</v>
      </c>
      <c r="G15" s="4">
        <v>21.28</v>
      </c>
      <c r="H15" s="4" t="b">
        <v>1</v>
      </c>
      <c r="J15" s="4">
        <v>644</v>
      </c>
      <c r="K15" s="4">
        <v>0</v>
      </c>
      <c r="L15" s="4">
        <v>1224</v>
      </c>
      <c r="M15" s="4">
        <v>979</v>
      </c>
      <c r="N15" s="4">
        <v>245</v>
      </c>
      <c r="O15" s="4">
        <v>79.98</v>
      </c>
      <c r="P15" s="4">
        <v>20.02</v>
      </c>
      <c r="Q15" s="4" t="b">
        <v>1</v>
      </c>
    </row>
    <row r="16" spans="1:17" x14ac:dyDescent="0.25">
      <c r="A16" s="4">
        <v>644</v>
      </c>
      <c r="B16" s="4">
        <v>1</v>
      </c>
      <c r="C16" s="4">
        <v>253</v>
      </c>
      <c r="D16" s="4">
        <v>152</v>
      </c>
      <c r="E16" s="4">
        <v>101</v>
      </c>
      <c r="F16" s="4">
        <v>60.08</v>
      </c>
      <c r="G16" s="4">
        <v>39.92</v>
      </c>
      <c r="H16" s="4" t="b">
        <v>1</v>
      </c>
      <c r="J16" s="4">
        <v>644</v>
      </c>
      <c r="K16" s="4">
        <v>1</v>
      </c>
      <c r="L16" s="4">
        <v>234</v>
      </c>
      <c r="M16" s="4">
        <v>151</v>
      </c>
      <c r="N16" s="4">
        <v>83</v>
      </c>
      <c r="O16" s="4">
        <v>64.53</v>
      </c>
      <c r="P16" s="4">
        <v>35.47</v>
      </c>
      <c r="Q16" s="4" t="b">
        <v>1</v>
      </c>
    </row>
    <row r="17" spans="1:17" x14ac:dyDescent="0.25">
      <c r="A17" s="4">
        <v>729</v>
      </c>
      <c r="B17" s="4">
        <v>0</v>
      </c>
      <c r="C17" s="4">
        <v>523</v>
      </c>
      <c r="D17" s="4">
        <v>390</v>
      </c>
      <c r="E17" s="4">
        <v>133</v>
      </c>
      <c r="F17" s="4">
        <v>74.569999999999993</v>
      </c>
      <c r="G17" s="4">
        <v>25.43</v>
      </c>
      <c r="H17" s="4" t="b">
        <v>1</v>
      </c>
      <c r="J17" s="4">
        <v>729</v>
      </c>
      <c r="K17" s="4">
        <v>0</v>
      </c>
      <c r="L17" s="4">
        <v>494</v>
      </c>
      <c r="M17" s="4">
        <v>380</v>
      </c>
      <c r="N17" s="4">
        <v>114</v>
      </c>
      <c r="O17" s="4">
        <v>76.92</v>
      </c>
      <c r="P17" s="4">
        <v>23.08</v>
      </c>
      <c r="Q17" s="4" t="b">
        <v>1</v>
      </c>
    </row>
    <row r="18" spans="1:17" x14ac:dyDescent="0.25">
      <c r="A18" s="4">
        <v>947</v>
      </c>
      <c r="B18" s="4">
        <v>0</v>
      </c>
      <c r="C18" s="4">
        <v>3793</v>
      </c>
      <c r="D18" s="4">
        <v>2751</v>
      </c>
      <c r="E18" s="4">
        <v>1042</v>
      </c>
      <c r="F18" s="4">
        <v>72.53</v>
      </c>
      <c r="G18" s="4">
        <v>27.47</v>
      </c>
      <c r="H18" s="4" t="b">
        <v>1</v>
      </c>
      <c r="J18" s="4">
        <v>947</v>
      </c>
      <c r="K18" s="4">
        <v>0</v>
      </c>
      <c r="L18" s="4">
        <v>3713</v>
      </c>
      <c r="M18" s="4">
        <v>2703</v>
      </c>
      <c r="N18" s="4">
        <v>1010</v>
      </c>
      <c r="O18" s="4">
        <v>72.8</v>
      </c>
      <c r="P18" s="4">
        <v>27.2</v>
      </c>
      <c r="Q18" s="4" t="b">
        <v>1</v>
      </c>
    </row>
    <row r="19" spans="1:17" x14ac:dyDescent="0.25">
      <c r="A19" s="4">
        <v>947</v>
      </c>
      <c r="B19" s="4">
        <v>1</v>
      </c>
      <c r="C19" s="4">
        <v>1190</v>
      </c>
      <c r="D19" s="4">
        <v>752</v>
      </c>
      <c r="E19" s="4">
        <v>438</v>
      </c>
      <c r="F19" s="4">
        <v>63.19</v>
      </c>
      <c r="G19" s="4">
        <v>36.81</v>
      </c>
      <c r="H19" s="4" t="b">
        <v>1</v>
      </c>
      <c r="J19" s="4">
        <v>947</v>
      </c>
      <c r="K19" s="4">
        <v>1</v>
      </c>
      <c r="L19" s="4">
        <v>1110</v>
      </c>
      <c r="M19" s="4">
        <v>733</v>
      </c>
      <c r="N19" s="4">
        <v>377</v>
      </c>
      <c r="O19" s="4">
        <v>66.040000000000006</v>
      </c>
      <c r="P19" s="4">
        <v>33.96</v>
      </c>
      <c r="Q19" s="4" t="b">
        <v>1</v>
      </c>
    </row>
    <row r="20" spans="1:17" x14ac:dyDescent="0.25">
      <c r="A20" s="4">
        <v>947</v>
      </c>
      <c r="B20" s="4">
        <v>2</v>
      </c>
      <c r="C20" s="4">
        <v>96</v>
      </c>
      <c r="D20" s="4">
        <v>59</v>
      </c>
      <c r="E20" s="4">
        <v>37</v>
      </c>
      <c r="F20" s="4">
        <v>61.46</v>
      </c>
      <c r="G20" s="4">
        <v>38.54</v>
      </c>
      <c r="H20" s="4" t="b">
        <v>1</v>
      </c>
      <c r="J20" s="4">
        <v>947</v>
      </c>
      <c r="K20" s="4">
        <v>2</v>
      </c>
      <c r="L20" s="4">
        <v>82</v>
      </c>
      <c r="M20" s="4">
        <v>56</v>
      </c>
      <c r="N20" s="4">
        <v>26</v>
      </c>
      <c r="O20" s="4">
        <v>68.290000000000006</v>
      </c>
      <c r="P20" s="4">
        <v>31.71</v>
      </c>
      <c r="Q20" s="4" t="b">
        <v>1</v>
      </c>
    </row>
    <row r="21" spans="1:17" x14ac:dyDescent="0.25">
      <c r="A21" s="4">
        <v>947</v>
      </c>
      <c r="B21" s="4">
        <v>3</v>
      </c>
      <c r="C21" s="4">
        <v>205</v>
      </c>
      <c r="D21" s="4">
        <v>150</v>
      </c>
      <c r="E21" s="4">
        <v>55</v>
      </c>
      <c r="F21" s="4">
        <v>73.17</v>
      </c>
      <c r="G21" s="4">
        <v>26.83</v>
      </c>
      <c r="H21" s="4" t="b">
        <v>1</v>
      </c>
      <c r="J21" s="4">
        <v>947</v>
      </c>
      <c r="K21" s="4">
        <v>3</v>
      </c>
      <c r="L21" s="4">
        <v>195</v>
      </c>
      <c r="M21" s="4">
        <v>145</v>
      </c>
      <c r="N21" s="4">
        <v>50</v>
      </c>
      <c r="O21" s="4">
        <v>74.36</v>
      </c>
      <c r="P21" s="4">
        <v>25.64</v>
      </c>
      <c r="Q21" s="4" t="b">
        <v>1</v>
      </c>
    </row>
    <row r="22" spans="1:17" x14ac:dyDescent="0.25">
      <c r="A22" s="4">
        <v>947</v>
      </c>
      <c r="B22" s="4">
        <v>4</v>
      </c>
      <c r="C22" s="4">
        <v>221</v>
      </c>
      <c r="D22" s="4">
        <v>83</v>
      </c>
      <c r="E22" s="4">
        <v>138</v>
      </c>
      <c r="F22" s="4">
        <v>37.56</v>
      </c>
      <c r="G22" s="4">
        <v>62.44</v>
      </c>
      <c r="H22" s="4" t="b">
        <v>1</v>
      </c>
      <c r="J22" s="4">
        <v>947</v>
      </c>
      <c r="K22" s="4">
        <v>4</v>
      </c>
      <c r="L22" s="4">
        <v>178</v>
      </c>
      <c r="M22" s="4">
        <v>80</v>
      </c>
      <c r="N22" s="4">
        <v>98</v>
      </c>
      <c r="O22" s="4">
        <v>44.94</v>
      </c>
      <c r="P22" s="4">
        <v>55.06</v>
      </c>
      <c r="Q22" s="4" t="b">
        <v>1</v>
      </c>
    </row>
    <row r="23" spans="1:17" x14ac:dyDescent="0.25">
      <c r="A23" s="4">
        <v>1134</v>
      </c>
      <c r="B23" s="4">
        <v>0</v>
      </c>
      <c r="C23" s="4">
        <v>2723</v>
      </c>
      <c r="D23" s="4">
        <v>2293</v>
      </c>
      <c r="E23" s="4">
        <v>430</v>
      </c>
      <c r="F23" s="4">
        <v>84.21</v>
      </c>
      <c r="G23" s="4">
        <v>15.79</v>
      </c>
      <c r="H23" s="4" t="b">
        <v>1</v>
      </c>
      <c r="J23" s="4">
        <v>1134</v>
      </c>
      <c r="K23" s="4">
        <v>0</v>
      </c>
      <c r="L23" s="4">
        <v>2643</v>
      </c>
      <c r="M23" s="4">
        <v>2281</v>
      </c>
      <c r="N23" s="4">
        <v>362</v>
      </c>
      <c r="O23" s="4">
        <v>86.3</v>
      </c>
      <c r="P23" s="4">
        <v>13.7</v>
      </c>
      <c r="Q23" s="4" t="b">
        <v>1</v>
      </c>
    </row>
    <row r="24" spans="1:17" x14ac:dyDescent="0.25">
      <c r="A24" s="4">
        <v>1134</v>
      </c>
      <c r="B24" s="4">
        <v>1</v>
      </c>
      <c r="C24" s="4">
        <v>2109</v>
      </c>
      <c r="D24" s="4">
        <v>1500</v>
      </c>
      <c r="E24" s="4">
        <v>609</v>
      </c>
      <c r="F24" s="4">
        <v>71.12</v>
      </c>
      <c r="G24" s="4">
        <v>28.88</v>
      </c>
      <c r="H24" s="4" t="b">
        <v>1</v>
      </c>
      <c r="J24" s="4">
        <v>1134</v>
      </c>
      <c r="K24" s="4">
        <v>1</v>
      </c>
      <c r="L24" s="4">
        <v>2041</v>
      </c>
      <c r="M24" s="4">
        <v>1486</v>
      </c>
      <c r="N24" s="4">
        <v>555</v>
      </c>
      <c r="O24" s="4">
        <v>72.81</v>
      </c>
      <c r="P24" s="4">
        <v>27.19</v>
      </c>
      <c r="Q24" s="4" t="b">
        <v>1</v>
      </c>
    </row>
    <row r="25" spans="1:17" x14ac:dyDescent="0.25">
      <c r="A25" s="4">
        <v>1134</v>
      </c>
      <c r="B25" s="4">
        <v>2</v>
      </c>
      <c r="C25" s="4">
        <v>826</v>
      </c>
      <c r="D25" s="4">
        <v>686</v>
      </c>
      <c r="E25" s="4">
        <v>140</v>
      </c>
      <c r="F25" s="4">
        <v>83.05</v>
      </c>
      <c r="G25" s="4">
        <v>16.95</v>
      </c>
      <c r="H25" s="4" t="b">
        <v>1</v>
      </c>
      <c r="J25" s="4">
        <v>1134</v>
      </c>
      <c r="K25" s="4">
        <v>2</v>
      </c>
      <c r="L25" s="4">
        <v>791</v>
      </c>
      <c r="M25" s="4">
        <v>676</v>
      </c>
      <c r="N25" s="4">
        <v>115</v>
      </c>
      <c r="O25" s="4">
        <v>85.46</v>
      </c>
      <c r="P25" s="4">
        <v>14.54</v>
      </c>
      <c r="Q25" s="4" t="b">
        <v>1</v>
      </c>
    </row>
    <row r="26" spans="1:17" x14ac:dyDescent="0.25">
      <c r="A26" s="4">
        <v>1280</v>
      </c>
      <c r="B26" s="4">
        <v>0</v>
      </c>
      <c r="C26" s="4">
        <v>1069</v>
      </c>
      <c r="D26" s="4">
        <v>773</v>
      </c>
      <c r="E26" s="4">
        <v>296</v>
      </c>
      <c r="F26" s="4">
        <v>72.31</v>
      </c>
      <c r="G26" s="4">
        <v>27.69</v>
      </c>
      <c r="H26" s="4" t="b">
        <v>1</v>
      </c>
      <c r="J26" s="4">
        <v>1280</v>
      </c>
      <c r="K26" s="4">
        <v>0</v>
      </c>
      <c r="L26" s="4">
        <v>1011</v>
      </c>
      <c r="M26" s="4">
        <v>760</v>
      </c>
      <c r="N26" s="4">
        <v>251</v>
      </c>
      <c r="O26" s="4">
        <v>75.17</v>
      </c>
      <c r="P26" s="4">
        <v>24.83</v>
      </c>
      <c r="Q26" s="4" t="b">
        <v>1</v>
      </c>
    </row>
    <row r="27" spans="1:17" x14ac:dyDescent="0.25">
      <c r="A27" s="4">
        <v>1280</v>
      </c>
      <c r="B27" s="4">
        <v>1</v>
      </c>
      <c r="C27" s="4">
        <v>208</v>
      </c>
      <c r="D27" s="4">
        <v>87</v>
      </c>
      <c r="E27" s="4">
        <v>121</v>
      </c>
      <c r="F27" s="4">
        <v>41.83</v>
      </c>
      <c r="G27" s="4">
        <v>58.17</v>
      </c>
      <c r="H27" s="4" t="b">
        <v>1</v>
      </c>
      <c r="J27" s="4">
        <v>1280</v>
      </c>
      <c r="K27" s="4">
        <v>1</v>
      </c>
      <c r="L27" s="4">
        <v>178</v>
      </c>
      <c r="M27" s="4">
        <v>81</v>
      </c>
      <c r="N27" s="4">
        <v>97</v>
      </c>
      <c r="O27" s="4">
        <v>45.51</v>
      </c>
      <c r="P27" s="4">
        <v>54.49</v>
      </c>
      <c r="Q27" s="4" t="b">
        <v>1</v>
      </c>
    </row>
    <row r="28" spans="1:17" x14ac:dyDescent="0.25">
      <c r="A28" s="4">
        <v>1338</v>
      </c>
      <c r="B28" s="4">
        <v>0</v>
      </c>
      <c r="C28" s="4">
        <v>518</v>
      </c>
      <c r="D28" s="4">
        <v>325</v>
      </c>
      <c r="E28" s="4">
        <v>193</v>
      </c>
      <c r="F28" s="4">
        <v>62.74</v>
      </c>
      <c r="G28" s="4">
        <v>37.26</v>
      </c>
      <c r="H28" s="4" t="b">
        <v>1</v>
      </c>
      <c r="J28" s="4">
        <v>1338</v>
      </c>
      <c r="K28" s="4">
        <v>0</v>
      </c>
      <c r="L28" s="4">
        <v>462</v>
      </c>
      <c r="M28" s="4">
        <v>318</v>
      </c>
      <c r="N28" s="4">
        <v>144</v>
      </c>
      <c r="O28" s="4">
        <v>68.83</v>
      </c>
      <c r="P28" s="4">
        <v>31.17</v>
      </c>
      <c r="Q28" s="4" t="b">
        <v>1</v>
      </c>
    </row>
    <row r="29" spans="1:17" x14ac:dyDescent="0.25">
      <c r="A29" s="4">
        <v>1338</v>
      </c>
      <c r="B29" s="4">
        <v>1</v>
      </c>
      <c r="C29" s="4">
        <v>275</v>
      </c>
      <c r="D29" s="4">
        <v>169</v>
      </c>
      <c r="E29" s="4">
        <v>106</v>
      </c>
      <c r="F29" s="4">
        <v>61.45</v>
      </c>
      <c r="G29" s="4">
        <v>38.549999999999997</v>
      </c>
      <c r="H29" s="4" t="b">
        <v>1</v>
      </c>
      <c r="J29" s="4">
        <v>1338</v>
      </c>
      <c r="K29" s="4">
        <v>1</v>
      </c>
      <c r="L29" s="4">
        <v>236</v>
      </c>
      <c r="M29" s="4">
        <v>166</v>
      </c>
      <c r="N29" s="4">
        <v>70</v>
      </c>
      <c r="O29" s="4">
        <v>70.34</v>
      </c>
      <c r="P29" s="4">
        <v>29.66</v>
      </c>
      <c r="Q29" s="4" t="b">
        <v>1</v>
      </c>
    </row>
    <row r="30" spans="1:17" x14ac:dyDescent="0.25">
      <c r="A30" s="4">
        <v>1338</v>
      </c>
      <c r="B30" s="4">
        <v>2</v>
      </c>
      <c r="C30" s="4">
        <v>34</v>
      </c>
      <c r="D30" s="4">
        <v>20</v>
      </c>
      <c r="E30" s="4">
        <v>14</v>
      </c>
      <c r="F30" s="4">
        <v>58.82</v>
      </c>
      <c r="G30" s="4">
        <v>41.18</v>
      </c>
      <c r="H30" s="4" t="b">
        <v>1</v>
      </c>
      <c r="J30" s="4">
        <v>1338</v>
      </c>
      <c r="K30" s="4">
        <v>2</v>
      </c>
      <c r="L30" s="4">
        <v>25</v>
      </c>
      <c r="M30" s="4">
        <v>18</v>
      </c>
      <c r="N30" s="4">
        <v>7</v>
      </c>
      <c r="O30" s="4">
        <v>72</v>
      </c>
      <c r="P30" s="4">
        <v>28</v>
      </c>
      <c r="Q30" s="4" t="b">
        <v>1</v>
      </c>
    </row>
    <row r="31" spans="1:17" x14ac:dyDescent="0.25">
      <c r="A31" s="4">
        <v>1461</v>
      </c>
      <c r="B31" s="4">
        <v>0</v>
      </c>
      <c r="C31" s="4">
        <v>536</v>
      </c>
      <c r="D31" s="4">
        <v>469</v>
      </c>
      <c r="E31" s="4">
        <v>67</v>
      </c>
      <c r="F31" s="4">
        <v>87.5</v>
      </c>
      <c r="G31" s="4">
        <v>12.5</v>
      </c>
      <c r="H31" s="4" t="b">
        <v>1</v>
      </c>
      <c r="J31" s="4">
        <v>1461</v>
      </c>
      <c r="K31" s="4">
        <v>0</v>
      </c>
      <c r="L31" s="4">
        <v>529</v>
      </c>
      <c r="M31" s="4">
        <v>465</v>
      </c>
      <c r="N31" s="4">
        <v>64</v>
      </c>
      <c r="O31" s="4">
        <v>87.9</v>
      </c>
      <c r="P31" s="4">
        <v>12.1</v>
      </c>
      <c r="Q31" s="4" t="b">
        <v>1</v>
      </c>
    </row>
    <row r="32" spans="1:17" x14ac:dyDescent="0.25">
      <c r="A32" s="4">
        <v>1461</v>
      </c>
      <c r="B32" s="4">
        <v>1</v>
      </c>
      <c r="C32" s="4">
        <v>321</v>
      </c>
      <c r="D32" s="4">
        <v>265</v>
      </c>
      <c r="E32" s="4">
        <v>56</v>
      </c>
      <c r="F32" s="4">
        <v>82.55</v>
      </c>
      <c r="G32" s="4">
        <v>17.45</v>
      </c>
      <c r="H32" s="4" t="b">
        <v>1</v>
      </c>
      <c r="J32" s="4">
        <v>1461</v>
      </c>
      <c r="K32" s="4">
        <v>1</v>
      </c>
      <c r="L32" s="4">
        <v>306</v>
      </c>
      <c r="M32" s="4">
        <v>259</v>
      </c>
      <c r="N32" s="4">
        <v>47</v>
      </c>
      <c r="O32" s="4">
        <v>84.64</v>
      </c>
      <c r="P32" s="4">
        <v>15.36</v>
      </c>
      <c r="Q32" s="4" t="b">
        <v>1</v>
      </c>
    </row>
    <row r="33" spans="1:17" x14ac:dyDescent="0.25">
      <c r="A33" s="4">
        <v>1461</v>
      </c>
      <c r="B33" s="4">
        <v>2</v>
      </c>
      <c r="C33" s="4">
        <v>107</v>
      </c>
      <c r="D33" s="4">
        <v>0</v>
      </c>
      <c r="E33" s="4">
        <v>107</v>
      </c>
      <c r="F33" s="4">
        <v>0</v>
      </c>
      <c r="G33" s="4">
        <v>100</v>
      </c>
      <c r="H33" s="4" t="b">
        <v>0</v>
      </c>
      <c r="J33" s="4">
        <v>1461</v>
      </c>
      <c r="K33" s="4">
        <v>2</v>
      </c>
      <c r="L33" s="4">
        <v>95</v>
      </c>
      <c r="M33" s="4">
        <v>0</v>
      </c>
      <c r="N33" s="4">
        <v>95</v>
      </c>
      <c r="O33" s="4">
        <v>0</v>
      </c>
      <c r="P33" s="4">
        <v>100</v>
      </c>
      <c r="Q33" s="4" t="b">
        <v>0</v>
      </c>
    </row>
    <row r="34" spans="1:17" x14ac:dyDescent="0.25">
      <c r="A34" s="4">
        <v>1461</v>
      </c>
      <c r="B34" s="4">
        <v>3</v>
      </c>
      <c r="C34" s="4">
        <v>272</v>
      </c>
      <c r="D34" s="4">
        <v>177</v>
      </c>
      <c r="E34" s="4">
        <v>95</v>
      </c>
      <c r="F34" s="4">
        <v>65.069999999999993</v>
      </c>
      <c r="G34" s="4">
        <v>34.93</v>
      </c>
      <c r="H34" s="4" t="b">
        <v>1</v>
      </c>
      <c r="J34" s="4">
        <v>1461</v>
      </c>
      <c r="K34" s="4">
        <v>3</v>
      </c>
      <c r="L34" s="4">
        <v>252</v>
      </c>
      <c r="M34" s="4">
        <v>171</v>
      </c>
      <c r="N34" s="4">
        <v>81</v>
      </c>
      <c r="O34" s="4">
        <v>67.86</v>
      </c>
      <c r="P34" s="4">
        <v>32.14</v>
      </c>
      <c r="Q34" s="4" t="b">
        <v>1</v>
      </c>
    </row>
    <row r="35" spans="1:17" x14ac:dyDescent="0.25">
      <c r="A35" s="4">
        <v>1461</v>
      </c>
      <c r="B35" s="4">
        <v>4</v>
      </c>
      <c r="C35" s="4">
        <v>67</v>
      </c>
      <c r="D35" s="4">
        <v>0</v>
      </c>
      <c r="E35" s="4">
        <v>67</v>
      </c>
      <c r="F35" s="4">
        <v>0</v>
      </c>
      <c r="G35" s="4">
        <v>100</v>
      </c>
      <c r="H35" s="4" t="b">
        <v>0</v>
      </c>
      <c r="J35" s="4">
        <v>1461</v>
      </c>
      <c r="K35" s="4">
        <v>4</v>
      </c>
      <c r="L35" s="4">
        <v>65</v>
      </c>
      <c r="M35" s="4">
        <v>0</v>
      </c>
      <c r="N35" s="4">
        <v>65</v>
      </c>
      <c r="O35" s="4">
        <v>0</v>
      </c>
      <c r="P35" s="4">
        <v>100</v>
      </c>
      <c r="Q35" s="4" t="b">
        <v>0</v>
      </c>
    </row>
    <row r="36" spans="1:17" x14ac:dyDescent="0.25">
      <c r="A36" s="4">
        <v>1461</v>
      </c>
      <c r="B36" s="4">
        <v>5</v>
      </c>
      <c r="C36" s="4">
        <v>38</v>
      </c>
      <c r="D36" s="4">
        <v>28</v>
      </c>
      <c r="E36" s="4">
        <v>10</v>
      </c>
      <c r="F36" s="4">
        <v>73.680000000000007</v>
      </c>
      <c r="G36" s="4">
        <v>26.32</v>
      </c>
      <c r="H36" s="4" t="b">
        <v>1</v>
      </c>
      <c r="J36" s="4">
        <v>1461</v>
      </c>
      <c r="K36" s="4">
        <v>5</v>
      </c>
      <c r="L36" s="4">
        <v>31</v>
      </c>
      <c r="M36" s="4">
        <v>25</v>
      </c>
      <c r="N36" s="4">
        <v>6</v>
      </c>
      <c r="O36" s="4">
        <v>80.650000000000006</v>
      </c>
      <c r="P36" s="4">
        <v>19.350000000000001</v>
      </c>
      <c r="Q36" s="4" t="b">
        <v>1</v>
      </c>
    </row>
    <row r="37" spans="1:17" x14ac:dyDescent="0.25">
      <c r="A37" s="4">
        <v>1461</v>
      </c>
      <c r="B37" s="4">
        <v>6</v>
      </c>
      <c r="C37" s="4">
        <v>11</v>
      </c>
      <c r="D37" s="4">
        <v>0</v>
      </c>
      <c r="E37" s="4">
        <v>11</v>
      </c>
      <c r="F37" s="4">
        <v>0</v>
      </c>
      <c r="G37" s="4">
        <v>100</v>
      </c>
      <c r="H37" s="4" t="b">
        <v>0</v>
      </c>
      <c r="J37" s="4">
        <v>1461</v>
      </c>
      <c r="K37" s="4">
        <v>6</v>
      </c>
      <c r="L37" s="4">
        <v>9</v>
      </c>
      <c r="M37" s="4">
        <v>0</v>
      </c>
      <c r="N37" s="4">
        <v>9</v>
      </c>
      <c r="O37" s="4">
        <v>0</v>
      </c>
      <c r="P37" s="4">
        <v>100</v>
      </c>
      <c r="Q37" s="4" t="b">
        <v>0</v>
      </c>
    </row>
    <row r="38" spans="1:17" x14ac:dyDescent="0.25">
      <c r="A38" s="4">
        <v>1597</v>
      </c>
      <c r="B38" s="4">
        <v>0</v>
      </c>
      <c r="C38" s="4">
        <v>1038</v>
      </c>
      <c r="D38" s="4">
        <v>775</v>
      </c>
      <c r="E38" s="4">
        <v>263</v>
      </c>
      <c r="F38" s="4">
        <v>74.66</v>
      </c>
      <c r="G38" s="4">
        <v>25.34</v>
      </c>
      <c r="H38" s="4" t="b">
        <v>1</v>
      </c>
      <c r="J38" s="4">
        <v>1597</v>
      </c>
      <c r="K38" s="4">
        <v>0</v>
      </c>
      <c r="L38" s="4">
        <v>1005</v>
      </c>
      <c r="M38" s="4">
        <v>765</v>
      </c>
      <c r="N38" s="4">
        <v>240</v>
      </c>
      <c r="O38" s="4">
        <v>76.12</v>
      </c>
      <c r="P38" s="4">
        <v>23.88</v>
      </c>
      <c r="Q38" s="4" t="b">
        <v>1</v>
      </c>
    </row>
    <row r="39" spans="1:17" x14ac:dyDescent="0.25">
      <c r="A39" s="4">
        <v>1597</v>
      </c>
      <c r="B39" s="4">
        <v>1</v>
      </c>
      <c r="C39" s="4">
        <v>221</v>
      </c>
      <c r="D39" s="4">
        <v>150</v>
      </c>
      <c r="E39" s="4">
        <v>71</v>
      </c>
      <c r="F39" s="4">
        <v>67.87</v>
      </c>
      <c r="G39" s="4">
        <v>32.130000000000003</v>
      </c>
      <c r="H39" s="4" t="b">
        <v>1</v>
      </c>
      <c r="J39" s="4">
        <v>1597</v>
      </c>
      <c r="K39" s="4">
        <v>1</v>
      </c>
      <c r="L39" s="4">
        <v>188</v>
      </c>
      <c r="M39" s="4">
        <v>149</v>
      </c>
      <c r="N39" s="4">
        <v>39</v>
      </c>
      <c r="O39" s="4">
        <v>79.260000000000005</v>
      </c>
      <c r="P39" s="4">
        <v>20.74</v>
      </c>
      <c r="Q39" s="4" t="b">
        <v>1</v>
      </c>
    </row>
    <row r="40" spans="1:17" x14ac:dyDescent="0.25">
      <c r="A40" s="4">
        <v>1597</v>
      </c>
      <c r="B40" s="4">
        <v>2</v>
      </c>
      <c r="C40" s="4">
        <v>683</v>
      </c>
      <c r="D40" s="4">
        <v>491</v>
      </c>
      <c r="E40" s="4">
        <v>192</v>
      </c>
      <c r="F40" s="4">
        <v>71.89</v>
      </c>
      <c r="G40" s="4">
        <v>28.11</v>
      </c>
      <c r="H40" s="4" t="b">
        <v>1</v>
      </c>
      <c r="J40" s="4">
        <v>1597</v>
      </c>
      <c r="K40" s="4">
        <v>2</v>
      </c>
      <c r="L40" s="4">
        <v>638</v>
      </c>
      <c r="M40" s="4">
        <v>481</v>
      </c>
      <c r="N40" s="4">
        <v>157</v>
      </c>
      <c r="O40" s="4">
        <v>75.39</v>
      </c>
      <c r="P40" s="4">
        <v>24.61</v>
      </c>
      <c r="Q40" s="4" t="b">
        <v>1</v>
      </c>
    </row>
    <row r="41" spans="1:17" x14ac:dyDescent="0.25">
      <c r="A41" s="4">
        <v>1597</v>
      </c>
      <c r="B41" s="4">
        <v>3</v>
      </c>
      <c r="C41" s="4">
        <v>46</v>
      </c>
      <c r="D41" s="4">
        <v>43</v>
      </c>
      <c r="E41" s="4">
        <v>3</v>
      </c>
      <c r="F41" s="4">
        <v>93.48</v>
      </c>
      <c r="G41" s="4">
        <v>6.52</v>
      </c>
      <c r="H41" s="4" t="b">
        <v>1</v>
      </c>
      <c r="J41" s="4">
        <v>1597</v>
      </c>
      <c r="K41" s="4">
        <v>3</v>
      </c>
      <c r="L41" s="4">
        <v>42</v>
      </c>
      <c r="M41" s="4">
        <v>42</v>
      </c>
      <c r="N41" s="4">
        <v>0</v>
      </c>
      <c r="O41" s="4">
        <v>100</v>
      </c>
      <c r="P41" s="4">
        <v>0</v>
      </c>
      <c r="Q41" s="4" t="b">
        <v>1</v>
      </c>
    </row>
    <row r="42" spans="1:17" x14ac:dyDescent="0.25">
      <c r="A42" s="4">
        <v>1791</v>
      </c>
      <c r="B42" s="4">
        <v>0</v>
      </c>
      <c r="C42" s="4">
        <v>801</v>
      </c>
      <c r="D42" s="4">
        <v>0</v>
      </c>
      <c r="E42" s="4">
        <v>801</v>
      </c>
      <c r="F42" s="4">
        <v>0</v>
      </c>
      <c r="G42" s="4">
        <v>100</v>
      </c>
      <c r="H42" s="4" t="b">
        <v>0</v>
      </c>
      <c r="J42" s="4">
        <v>1791</v>
      </c>
      <c r="K42" s="4">
        <v>0</v>
      </c>
      <c r="L42" s="4">
        <v>773</v>
      </c>
      <c r="M42" s="4">
        <v>0</v>
      </c>
      <c r="N42" s="4">
        <v>773</v>
      </c>
      <c r="O42" s="4">
        <v>0</v>
      </c>
      <c r="P42" s="4">
        <v>100</v>
      </c>
      <c r="Q42" s="4" t="b">
        <v>0</v>
      </c>
    </row>
    <row r="43" spans="1:17" x14ac:dyDescent="0.25">
      <c r="A43" s="4">
        <v>1791</v>
      </c>
      <c r="B43" s="4">
        <v>1</v>
      </c>
      <c r="C43" s="4">
        <v>119</v>
      </c>
      <c r="D43" s="4">
        <v>0</v>
      </c>
      <c r="E43" s="4">
        <v>119</v>
      </c>
      <c r="F43" s="4">
        <v>0</v>
      </c>
      <c r="G43" s="4">
        <v>100</v>
      </c>
      <c r="H43" s="4" t="b">
        <v>0</v>
      </c>
      <c r="J43" s="4">
        <v>1791</v>
      </c>
      <c r="K43" s="4">
        <v>1</v>
      </c>
      <c r="L43" s="4">
        <v>97</v>
      </c>
      <c r="M43" s="4">
        <v>0</v>
      </c>
      <c r="N43" s="4">
        <v>97</v>
      </c>
      <c r="O43" s="4">
        <v>0</v>
      </c>
      <c r="P43" s="4">
        <v>100</v>
      </c>
      <c r="Q43" s="4" t="b">
        <v>0</v>
      </c>
    </row>
    <row r="44" spans="1:17" x14ac:dyDescent="0.25">
      <c r="A44" s="4">
        <v>1866</v>
      </c>
      <c r="B44" s="4">
        <v>0</v>
      </c>
      <c r="C44" s="4">
        <v>61</v>
      </c>
      <c r="D44" s="4">
        <v>0</v>
      </c>
      <c r="E44" s="4">
        <v>61</v>
      </c>
      <c r="F44" s="4">
        <v>0</v>
      </c>
      <c r="G44" s="4">
        <v>100</v>
      </c>
      <c r="H44" s="4" t="b">
        <v>0</v>
      </c>
      <c r="J44" s="4">
        <v>1866</v>
      </c>
      <c r="K44" s="4">
        <v>0</v>
      </c>
      <c r="L44" s="4">
        <v>49</v>
      </c>
      <c r="M44" s="4">
        <v>0</v>
      </c>
      <c r="N44" s="4">
        <v>49</v>
      </c>
      <c r="O44" s="4">
        <v>0</v>
      </c>
      <c r="P44" s="4">
        <v>100</v>
      </c>
      <c r="Q44" s="4" t="b">
        <v>0</v>
      </c>
    </row>
    <row r="45" spans="1:17" x14ac:dyDescent="0.25">
      <c r="A45" s="4">
        <v>2033</v>
      </c>
      <c r="B45" s="4">
        <v>0</v>
      </c>
      <c r="C45" s="4">
        <v>1233</v>
      </c>
      <c r="D45" s="4">
        <v>885</v>
      </c>
      <c r="E45" s="4">
        <v>348</v>
      </c>
      <c r="F45" s="4">
        <v>71.78</v>
      </c>
      <c r="G45" s="4">
        <v>28.22</v>
      </c>
      <c r="H45" s="4" t="b">
        <v>1</v>
      </c>
      <c r="J45" s="4">
        <v>2033</v>
      </c>
      <c r="K45" s="4">
        <v>0</v>
      </c>
      <c r="L45" s="4">
        <v>1184</v>
      </c>
      <c r="M45" s="4">
        <v>867</v>
      </c>
      <c r="N45" s="4">
        <v>317</v>
      </c>
      <c r="O45" s="4">
        <v>73.23</v>
      </c>
      <c r="P45" s="4">
        <v>26.77</v>
      </c>
      <c r="Q45" s="4" t="b">
        <v>1</v>
      </c>
    </row>
    <row r="46" spans="1:17" x14ac:dyDescent="0.25">
      <c r="A46" s="4">
        <v>2033</v>
      </c>
      <c r="B46" s="4">
        <v>1</v>
      </c>
      <c r="C46" s="4">
        <v>974</v>
      </c>
      <c r="D46" s="4">
        <v>716</v>
      </c>
      <c r="E46" s="4">
        <v>258</v>
      </c>
      <c r="F46" s="4">
        <v>73.510000000000005</v>
      </c>
      <c r="G46" s="4">
        <v>26.49</v>
      </c>
      <c r="H46" s="4" t="b">
        <v>1</v>
      </c>
      <c r="J46" s="4">
        <v>2033</v>
      </c>
      <c r="K46" s="4">
        <v>1</v>
      </c>
      <c r="L46" s="4">
        <v>933</v>
      </c>
      <c r="M46" s="4">
        <v>711</v>
      </c>
      <c r="N46" s="4">
        <v>222</v>
      </c>
      <c r="O46" s="4">
        <v>76.209999999999994</v>
      </c>
      <c r="P46" s="4">
        <v>23.79</v>
      </c>
      <c r="Q46" s="4" t="b">
        <v>1</v>
      </c>
    </row>
    <row r="47" spans="1:17" x14ac:dyDescent="0.25">
      <c r="A47" s="4">
        <v>2033</v>
      </c>
      <c r="B47" s="4">
        <v>2</v>
      </c>
      <c r="C47" s="4">
        <v>28</v>
      </c>
      <c r="D47" s="4">
        <v>23</v>
      </c>
      <c r="E47" s="4">
        <v>5</v>
      </c>
      <c r="F47" s="4">
        <v>82.14</v>
      </c>
      <c r="G47" s="4">
        <v>17.86</v>
      </c>
      <c r="H47" s="4" t="b">
        <v>1</v>
      </c>
      <c r="J47" s="4">
        <v>2033</v>
      </c>
      <c r="K47" s="4">
        <v>2</v>
      </c>
      <c r="L47" s="4">
        <v>23</v>
      </c>
      <c r="M47" s="4">
        <v>18</v>
      </c>
      <c r="N47" s="4">
        <v>5</v>
      </c>
      <c r="O47" s="4">
        <v>78.260000000000005</v>
      </c>
      <c r="P47" s="4">
        <v>21.74</v>
      </c>
      <c r="Q47" s="4" t="b">
        <v>1</v>
      </c>
    </row>
    <row r="48" spans="1:17" x14ac:dyDescent="0.25">
      <c r="A48" s="4">
        <v>2033</v>
      </c>
      <c r="B48" s="4">
        <v>3</v>
      </c>
      <c r="C48" s="4">
        <v>54</v>
      </c>
      <c r="D48" s="4">
        <v>34</v>
      </c>
      <c r="E48" s="4">
        <v>20</v>
      </c>
      <c r="F48" s="4">
        <v>62.96</v>
      </c>
      <c r="G48" s="4">
        <v>37.04</v>
      </c>
      <c r="H48" s="4" t="b">
        <v>1</v>
      </c>
      <c r="J48" s="4">
        <v>2033</v>
      </c>
      <c r="K48" s="4">
        <v>3</v>
      </c>
      <c r="L48" s="4">
        <v>47</v>
      </c>
      <c r="M48" s="4">
        <v>32</v>
      </c>
      <c r="N48" s="4">
        <v>15</v>
      </c>
      <c r="O48" s="4">
        <v>68.09</v>
      </c>
      <c r="P48" s="4">
        <v>31.91</v>
      </c>
      <c r="Q48" s="4" t="b">
        <v>1</v>
      </c>
    </row>
    <row r="49" spans="1:17" x14ac:dyDescent="0.25">
      <c r="A49" s="4">
        <v>2098</v>
      </c>
      <c r="B49" s="4">
        <v>0</v>
      </c>
      <c r="C49" s="4">
        <v>1722</v>
      </c>
      <c r="D49" s="4">
        <v>1308</v>
      </c>
      <c r="E49" s="4">
        <v>414</v>
      </c>
      <c r="F49" s="4">
        <v>75.959999999999994</v>
      </c>
      <c r="G49" s="4">
        <v>24.04</v>
      </c>
      <c r="H49" s="4" t="b">
        <v>1</v>
      </c>
      <c r="J49" s="4">
        <v>2098</v>
      </c>
      <c r="K49" s="4">
        <v>0</v>
      </c>
      <c r="L49" s="4">
        <v>1679</v>
      </c>
      <c r="M49" s="4">
        <v>1296</v>
      </c>
      <c r="N49" s="4">
        <v>383</v>
      </c>
      <c r="O49" s="4">
        <v>77.19</v>
      </c>
      <c r="P49" s="4">
        <v>22.81</v>
      </c>
      <c r="Q49" s="4" t="b">
        <v>1</v>
      </c>
    </row>
    <row r="50" spans="1:17" x14ac:dyDescent="0.25">
      <c r="A50" s="4">
        <v>2098</v>
      </c>
      <c r="B50" s="4">
        <v>1</v>
      </c>
      <c r="C50" s="4">
        <v>1225</v>
      </c>
      <c r="D50" s="4">
        <v>990</v>
      </c>
      <c r="E50" s="4">
        <v>235</v>
      </c>
      <c r="F50" s="4">
        <v>80.819999999999993</v>
      </c>
      <c r="G50" s="4">
        <v>19.18</v>
      </c>
      <c r="H50" s="4" t="b">
        <v>1</v>
      </c>
      <c r="J50" s="4">
        <v>2098</v>
      </c>
      <c r="K50" s="4">
        <v>1</v>
      </c>
      <c r="L50" s="4">
        <v>1155</v>
      </c>
      <c r="M50" s="4">
        <v>955</v>
      </c>
      <c r="N50" s="4">
        <v>200</v>
      </c>
      <c r="O50" s="4">
        <v>82.68</v>
      </c>
      <c r="P50" s="4">
        <v>17.32</v>
      </c>
      <c r="Q50" s="4" t="b">
        <v>1</v>
      </c>
    </row>
    <row r="51" spans="1:17" x14ac:dyDescent="0.25">
      <c r="A51" s="4">
        <v>2098</v>
      </c>
      <c r="B51" s="4">
        <v>2</v>
      </c>
      <c r="C51" s="4">
        <v>579</v>
      </c>
      <c r="D51" s="4">
        <v>529</v>
      </c>
      <c r="E51" s="4">
        <v>50</v>
      </c>
      <c r="F51" s="4">
        <v>91.36</v>
      </c>
      <c r="G51" s="4">
        <v>8.64</v>
      </c>
      <c r="H51" s="4" t="b">
        <v>1</v>
      </c>
      <c r="J51" s="4">
        <v>2098</v>
      </c>
      <c r="K51" s="4">
        <v>2</v>
      </c>
      <c r="L51" s="4">
        <v>541</v>
      </c>
      <c r="M51" s="4">
        <v>505</v>
      </c>
      <c r="N51" s="4">
        <v>36</v>
      </c>
      <c r="O51" s="4">
        <v>93.35</v>
      </c>
      <c r="P51" s="4">
        <v>6.65</v>
      </c>
      <c r="Q51" s="4" t="b">
        <v>1</v>
      </c>
    </row>
    <row r="52" spans="1:17" x14ac:dyDescent="0.25">
      <c r="A52" s="4">
        <v>2098</v>
      </c>
      <c r="B52" s="4">
        <v>3</v>
      </c>
      <c r="C52" s="4">
        <v>660</v>
      </c>
      <c r="D52" s="4">
        <v>509</v>
      </c>
      <c r="E52" s="4">
        <v>151</v>
      </c>
      <c r="F52" s="4">
        <v>77.12</v>
      </c>
      <c r="G52" s="4">
        <v>22.88</v>
      </c>
      <c r="H52" s="4" t="b">
        <v>1</v>
      </c>
      <c r="J52" s="4">
        <v>2098</v>
      </c>
      <c r="K52" s="4">
        <v>3</v>
      </c>
      <c r="L52" s="4">
        <v>612</v>
      </c>
      <c r="M52" s="4">
        <v>490</v>
      </c>
      <c r="N52" s="4">
        <v>122</v>
      </c>
      <c r="O52" s="4">
        <v>80.069999999999993</v>
      </c>
      <c r="P52" s="4">
        <v>19.93</v>
      </c>
      <c r="Q52" s="4" t="b">
        <v>1</v>
      </c>
    </row>
    <row r="53" spans="1:17" x14ac:dyDescent="0.25">
      <c r="A53" s="4">
        <v>2098</v>
      </c>
      <c r="B53" s="4">
        <v>4</v>
      </c>
      <c r="C53" s="4">
        <v>189</v>
      </c>
      <c r="D53" s="4">
        <v>135</v>
      </c>
      <c r="E53" s="4">
        <v>54</v>
      </c>
      <c r="F53" s="4">
        <v>71.430000000000007</v>
      </c>
      <c r="G53" s="4">
        <v>28.57</v>
      </c>
      <c r="H53" s="4" t="b">
        <v>1</v>
      </c>
      <c r="J53" s="4">
        <v>2098</v>
      </c>
      <c r="K53" s="4">
        <v>4</v>
      </c>
      <c r="L53" s="4">
        <v>157</v>
      </c>
      <c r="M53" s="4">
        <v>126</v>
      </c>
      <c r="N53" s="4">
        <v>31</v>
      </c>
      <c r="O53" s="4">
        <v>80.25</v>
      </c>
      <c r="P53" s="4">
        <v>19.75</v>
      </c>
      <c r="Q53" s="4" t="b">
        <v>1</v>
      </c>
    </row>
    <row r="54" spans="1:17" x14ac:dyDescent="0.25">
      <c r="A54" s="4">
        <v>2098</v>
      </c>
      <c r="B54" s="4">
        <v>5</v>
      </c>
      <c r="C54" s="4">
        <v>273</v>
      </c>
      <c r="D54" s="4">
        <v>194</v>
      </c>
      <c r="E54" s="4">
        <v>79</v>
      </c>
      <c r="F54" s="4">
        <v>71.06</v>
      </c>
      <c r="G54" s="4">
        <v>28.94</v>
      </c>
      <c r="H54" s="4" t="b">
        <v>1</v>
      </c>
      <c r="J54" s="4">
        <v>2098</v>
      </c>
      <c r="K54" s="4">
        <v>5</v>
      </c>
      <c r="L54" s="4">
        <v>242</v>
      </c>
      <c r="M54" s="4">
        <v>173</v>
      </c>
      <c r="N54" s="4">
        <v>69</v>
      </c>
      <c r="O54" s="4">
        <v>71.489999999999995</v>
      </c>
      <c r="P54" s="4">
        <v>28.51</v>
      </c>
      <c r="Q54" s="4" t="b">
        <v>1</v>
      </c>
    </row>
    <row r="55" spans="1:17" x14ac:dyDescent="0.25">
      <c r="A55" s="4">
        <v>2098</v>
      </c>
      <c r="B55" s="4">
        <v>6</v>
      </c>
      <c r="C55" s="4">
        <v>186</v>
      </c>
      <c r="D55" s="4">
        <v>167</v>
      </c>
      <c r="E55" s="4">
        <v>19</v>
      </c>
      <c r="F55" s="4">
        <v>89.78</v>
      </c>
      <c r="G55" s="4">
        <v>10.220000000000001</v>
      </c>
      <c r="H55" s="4" t="b">
        <v>1</v>
      </c>
      <c r="J55" s="4">
        <v>2098</v>
      </c>
      <c r="K55" s="4">
        <v>6</v>
      </c>
      <c r="L55" s="4">
        <v>174</v>
      </c>
      <c r="M55" s="4">
        <v>166</v>
      </c>
      <c r="N55" s="4">
        <v>8</v>
      </c>
      <c r="O55" s="4">
        <v>95.4</v>
      </c>
      <c r="P55" s="4">
        <v>4.5999999999999996</v>
      </c>
      <c r="Q55" s="4" t="b">
        <v>1</v>
      </c>
    </row>
    <row r="56" spans="1:17" x14ac:dyDescent="0.25">
      <c r="A56" s="4">
        <v>2098</v>
      </c>
      <c r="B56" s="4">
        <v>7</v>
      </c>
      <c r="C56" s="4">
        <v>402</v>
      </c>
      <c r="D56" s="4">
        <v>316</v>
      </c>
      <c r="E56" s="4">
        <v>86</v>
      </c>
      <c r="F56" s="4">
        <v>78.61</v>
      </c>
      <c r="G56" s="4">
        <v>21.39</v>
      </c>
      <c r="H56" s="4" t="b">
        <v>1</v>
      </c>
      <c r="J56" s="4">
        <v>2098</v>
      </c>
      <c r="K56" s="4">
        <v>7</v>
      </c>
      <c r="L56" s="4">
        <v>399</v>
      </c>
      <c r="M56" s="4">
        <v>316</v>
      </c>
      <c r="N56" s="4">
        <v>83</v>
      </c>
      <c r="O56" s="4">
        <v>79.2</v>
      </c>
      <c r="P56" s="4">
        <v>20.8</v>
      </c>
      <c r="Q56" s="4" t="b">
        <v>1</v>
      </c>
    </row>
    <row r="57" spans="1:17" x14ac:dyDescent="0.25">
      <c r="A57" s="4">
        <v>2098</v>
      </c>
      <c r="B57" s="4">
        <v>8</v>
      </c>
      <c r="C57" s="4">
        <v>96</v>
      </c>
      <c r="D57" s="4">
        <v>49</v>
      </c>
      <c r="E57" s="4">
        <v>47</v>
      </c>
      <c r="F57" s="4">
        <v>51.04</v>
      </c>
      <c r="G57" s="4">
        <v>48.96</v>
      </c>
      <c r="H57" s="4" t="b">
        <v>1</v>
      </c>
      <c r="J57" s="4">
        <v>2098</v>
      </c>
      <c r="K57" s="4">
        <v>8</v>
      </c>
      <c r="L57" s="4">
        <v>86</v>
      </c>
      <c r="M57" s="4">
        <v>49</v>
      </c>
      <c r="N57" s="4">
        <v>37</v>
      </c>
      <c r="O57" s="4">
        <v>56.98</v>
      </c>
      <c r="P57" s="4">
        <v>43.02</v>
      </c>
      <c r="Q57" s="4" t="b">
        <v>1</v>
      </c>
    </row>
    <row r="58" spans="1:17" x14ac:dyDescent="0.25">
      <c r="A58" s="4">
        <v>2098</v>
      </c>
      <c r="B58" s="4">
        <v>9</v>
      </c>
      <c r="C58" s="4">
        <v>29</v>
      </c>
      <c r="D58" s="4">
        <v>14</v>
      </c>
      <c r="E58" s="4">
        <v>15</v>
      </c>
      <c r="F58" s="4">
        <v>48.28</v>
      </c>
      <c r="G58" s="4">
        <v>51.72</v>
      </c>
      <c r="H58" s="4" t="b">
        <v>1</v>
      </c>
      <c r="J58" s="4">
        <v>2098</v>
      </c>
      <c r="K58" s="4">
        <v>9</v>
      </c>
      <c r="L58" s="4">
        <v>26</v>
      </c>
      <c r="M58" s="4">
        <v>14</v>
      </c>
      <c r="N58" s="4">
        <v>12</v>
      </c>
      <c r="O58" s="4">
        <v>53.85</v>
      </c>
      <c r="P58" s="4">
        <v>46.15</v>
      </c>
      <c r="Q58" s="4" t="b">
        <v>1</v>
      </c>
    </row>
    <row r="59" spans="1:17" x14ac:dyDescent="0.25">
      <c r="A59" s="4">
        <v>2098</v>
      </c>
      <c r="B59" s="4">
        <v>10</v>
      </c>
      <c r="C59" s="4">
        <v>67</v>
      </c>
      <c r="D59" s="4">
        <v>41</v>
      </c>
      <c r="E59" s="4">
        <v>26</v>
      </c>
      <c r="F59" s="4">
        <v>61.19</v>
      </c>
      <c r="G59" s="4">
        <v>38.81</v>
      </c>
      <c r="H59" s="4" t="b">
        <v>1</v>
      </c>
      <c r="J59" s="4">
        <v>2098</v>
      </c>
      <c r="K59" s="4">
        <v>10</v>
      </c>
      <c r="L59" s="4">
        <v>55</v>
      </c>
      <c r="M59" s="4">
        <v>38</v>
      </c>
      <c r="N59" s="4">
        <v>17</v>
      </c>
      <c r="O59" s="4">
        <v>69.09</v>
      </c>
      <c r="P59" s="4">
        <v>30.91</v>
      </c>
      <c r="Q59" s="4" t="b">
        <v>1</v>
      </c>
    </row>
    <row r="60" spans="1:17" x14ac:dyDescent="0.25">
      <c r="A60" s="4">
        <v>2098</v>
      </c>
      <c r="B60" s="4">
        <v>11</v>
      </c>
      <c r="C60" s="4">
        <v>10</v>
      </c>
      <c r="D60" s="4">
        <v>0</v>
      </c>
      <c r="E60" s="4">
        <v>10</v>
      </c>
      <c r="F60" s="4">
        <v>0</v>
      </c>
      <c r="G60" s="4">
        <v>100</v>
      </c>
      <c r="H60" s="4" t="b">
        <v>0</v>
      </c>
      <c r="J60" s="4">
        <v>2098</v>
      </c>
      <c r="K60" s="4">
        <v>11</v>
      </c>
      <c r="L60" s="4">
        <v>10</v>
      </c>
      <c r="M60" s="4">
        <v>0</v>
      </c>
      <c r="N60" s="4">
        <v>10</v>
      </c>
      <c r="O60" s="4">
        <v>0</v>
      </c>
      <c r="P60" s="4">
        <v>100</v>
      </c>
      <c r="Q60" s="4" t="b">
        <v>0</v>
      </c>
    </row>
    <row r="61" spans="1:17" x14ac:dyDescent="0.25">
      <c r="A61" s="4">
        <v>2449</v>
      </c>
      <c r="B61" s="4">
        <v>0</v>
      </c>
      <c r="C61" s="4">
        <v>1559</v>
      </c>
      <c r="D61" s="4">
        <v>1119</v>
      </c>
      <c r="E61" s="4">
        <v>440</v>
      </c>
      <c r="F61" s="4">
        <v>71.78</v>
      </c>
      <c r="G61" s="4">
        <v>28.22</v>
      </c>
      <c r="H61" s="4" t="b">
        <v>1</v>
      </c>
      <c r="J61" s="4">
        <v>2449</v>
      </c>
      <c r="K61" s="4">
        <v>0</v>
      </c>
      <c r="L61" s="4">
        <v>1502</v>
      </c>
      <c r="M61" s="4">
        <v>1109</v>
      </c>
      <c r="N61" s="4">
        <v>393</v>
      </c>
      <c r="O61" s="4">
        <v>73.83</v>
      </c>
      <c r="P61" s="4">
        <v>26.17</v>
      </c>
      <c r="Q61" s="4" t="b">
        <v>1</v>
      </c>
    </row>
    <row r="62" spans="1:17" x14ac:dyDescent="0.25">
      <c r="A62" s="4">
        <v>2449</v>
      </c>
      <c r="B62" s="4">
        <v>1</v>
      </c>
      <c r="C62" s="4">
        <v>166</v>
      </c>
      <c r="D62" s="4">
        <v>103</v>
      </c>
      <c r="E62" s="4">
        <v>63</v>
      </c>
      <c r="F62" s="4">
        <v>62.05</v>
      </c>
      <c r="G62" s="4">
        <v>37.950000000000003</v>
      </c>
      <c r="H62" s="4" t="b">
        <v>1</v>
      </c>
      <c r="J62" s="4">
        <v>2449</v>
      </c>
      <c r="K62" s="4">
        <v>1</v>
      </c>
      <c r="L62" s="4">
        <v>156</v>
      </c>
      <c r="M62" s="4">
        <v>98</v>
      </c>
      <c r="N62" s="4">
        <v>58</v>
      </c>
      <c r="O62" s="4">
        <v>62.82</v>
      </c>
      <c r="P62" s="4">
        <v>37.18</v>
      </c>
      <c r="Q62" s="4" t="b">
        <v>1</v>
      </c>
    </row>
    <row r="63" spans="1:17" x14ac:dyDescent="0.25">
      <c r="A63" s="4">
        <v>2449</v>
      </c>
      <c r="B63" s="4">
        <v>2</v>
      </c>
      <c r="C63" s="4">
        <v>74</v>
      </c>
      <c r="D63" s="4">
        <v>51</v>
      </c>
      <c r="E63" s="4">
        <v>23</v>
      </c>
      <c r="F63" s="4">
        <v>68.92</v>
      </c>
      <c r="G63" s="4">
        <v>31.08</v>
      </c>
      <c r="H63" s="4" t="b">
        <v>1</v>
      </c>
      <c r="J63" s="4">
        <v>2449</v>
      </c>
      <c r="K63" s="4">
        <v>2</v>
      </c>
      <c r="L63" s="4">
        <v>63</v>
      </c>
      <c r="M63" s="4">
        <v>48</v>
      </c>
      <c r="N63" s="4">
        <v>15</v>
      </c>
      <c r="O63" s="4">
        <v>76.19</v>
      </c>
      <c r="P63" s="4">
        <v>23.81</v>
      </c>
      <c r="Q63" s="4" t="b">
        <v>1</v>
      </c>
    </row>
    <row r="64" spans="1:17" x14ac:dyDescent="0.25">
      <c r="A64" s="4">
        <v>2449</v>
      </c>
      <c r="B64" s="4">
        <v>3</v>
      </c>
      <c r="C64" s="4">
        <v>57</v>
      </c>
      <c r="D64" s="4">
        <v>30</v>
      </c>
      <c r="E64" s="4">
        <v>27</v>
      </c>
      <c r="F64" s="4">
        <v>52.63</v>
      </c>
      <c r="G64" s="4">
        <v>47.37</v>
      </c>
      <c r="H64" s="4" t="b">
        <v>1</v>
      </c>
      <c r="J64" s="4">
        <v>2449</v>
      </c>
      <c r="K64" s="4">
        <v>3</v>
      </c>
      <c r="L64" s="4">
        <v>47</v>
      </c>
      <c r="M64" s="4">
        <v>30</v>
      </c>
      <c r="N64" s="4">
        <v>17</v>
      </c>
      <c r="O64" s="4">
        <v>63.83</v>
      </c>
      <c r="P64" s="4">
        <v>36.17</v>
      </c>
      <c r="Q64" s="4" t="b">
        <v>1</v>
      </c>
    </row>
    <row r="65" spans="1:17" x14ac:dyDescent="0.25">
      <c r="A65" s="4">
        <v>2449</v>
      </c>
      <c r="B65" s="4">
        <v>4</v>
      </c>
      <c r="C65" s="4">
        <v>216</v>
      </c>
      <c r="D65" s="4">
        <v>177</v>
      </c>
      <c r="E65" s="4">
        <v>39</v>
      </c>
      <c r="F65" s="4">
        <v>81.94</v>
      </c>
      <c r="G65" s="4">
        <v>18.059999999999999</v>
      </c>
      <c r="H65" s="4" t="b">
        <v>1</v>
      </c>
      <c r="J65" s="4">
        <v>2449</v>
      </c>
      <c r="K65" s="4">
        <v>4</v>
      </c>
      <c r="L65" s="4">
        <v>199</v>
      </c>
      <c r="M65" s="4">
        <v>174</v>
      </c>
      <c r="N65" s="4">
        <v>25</v>
      </c>
      <c r="O65" s="4">
        <v>87.44</v>
      </c>
      <c r="P65" s="4">
        <v>12.56</v>
      </c>
      <c r="Q65" s="4" t="b">
        <v>1</v>
      </c>
    </row>
    <row r="66" spans="1:17" x14ac:dyDescent="0.25">
      <c r="A66" s="4">
        <v>2449</v>
      </c>
      <c r="B66" s="4">
        <v>5</v>
      </c>
      <c r="C66" s="4">
        <v>35</v>
      </c>
      <c r="D66" s="4">
        <v>23</v>
      </c>
      <c r="E66" s="4">
        <v>12</v>
      </c>
      <c r="F66" s="4">
        <v>65.709999999999994</v>
      </c>
      <c r="G66" s="4">
        <v>34.29</v>
      </c>
      <c r="H66" s="4" t="b">
        <v>1</v>
      </c>
      <c r="J66" s="4">
        <v>2449</v>
      </c>
      <c r="K66" s="4">
        <v>5</v>
      </c>
      <c r="L66" s="4">
        <v>33</v>
      </c>
      <c r="M66" s="4">
        <v>22</v>
      </c>
      <c r="N66" s="4">
        <v>11</v>
      </c>
      <c r="O66" s="4">
        <v>66.67</v>
      </c>
      <c r="P66" s="4">
        <v>33.33</v>
      </c>
      <c r="Q66" s="4" t="b">
        <v>1</v>
      </c>
    </row>
    <row r="67" spans="1:17" x14ac:dyDescent="0.25">
      <c r="A67" s="4">
        <v>2449</v>
      </c>
      <c r="B67" s="4">
        <v>6</v>
      </c>
      <c r="C67" s="4">
        <v>117</v>
      </c>
      <c r="D67" s="4">
        <v>0</v>
      </c>
      <c r="E67" s="4">
        <v>117</v>
      </c>
      <c r="F67" s="4">
        <v>0</v>
      </c>
      <c r="G67" s="4">
        <v>100</v>
      </c>
      <c r="H67" s="4" t="b">
        <v>0</v>
      </c>
      <c r="J67" s="4">
        <v>2449</v>
      </c>
      <c r="K67" s="4">
        <v>6</v>
      </c>
      <c r="L67" s="4">
        <v>108</v>
      </c>
      <c r="M67" s="4">
        <v>0</v>
      </c>
      <c r="N67" s="4">
        <v>108</v>
      </c>
      <c r="O67" s="4">
        <v>0</v>
      </c>
      <c r="P67" s="4">
        <v>100</v>
      </c>
      <c r="Q67" s="4" t="b">
        <v>0</v>
      </c>
    </row>
    <row r="68" spans="1:17" x14ac:dyDescent="0.25">
      <c r="A68" s="4">
        <v>2449</v>
      </c>
      <c r="B68" s="4">
        <v>7</v>
      </c>
      <c r="C68" s="4">
        <v>59</v>
      </c>
      <c r="D68" s="4">
        <v>29</v>
      </c>
      <c r="E68" s="4">
        <v>30</v>
      </c>
      <c r="F68" s="4">
        <v>49.15</v>
      </c>
      <c r="G68" s="4">
        <v>50.85</v>
      </c>
      <c r="H68" s="4" t="b">
        <v>1</v>
      </c>
      <c r="J68" s="4">
        <v>2449</v>
      </c>
      <c r="K68" s="4">
        <v>7</v>
      </c>
      <c r="L68" s="4">
        <v>49</v>
      </c>
      <c r="M68" s="4">
        <v>28</v>
      </c>
      <c r="N68" s="4">
        <v>21</v>
      </c>
      <c r="O68" s="4">
        <v>57.14</v>
      </c>
      <c r="P68" s="4">
        <v>42.86</v>
      </c>
      <c r="Q68" s="4" t="b">
        <v>1</v>
      </c>
    </row>
    <row r="69" spans="1:17" x14ac:dyDescent="0.25">
      <c r="A69" s="4">
        <v>2449</v>
      </c>
      <c r="B69" s="4">
        <v>8</v>
      </c>
      <c r="C69" s="4">
        <v>80</v>
      </c>
      <c r="D69" s="4">
        <v>17</v>
      </c>
      <c r="E69" s="4">
        <v>63</v>
      </c>
      <c r="F69" s="4">
        <v>21.25</v>
      </c>
      <c r="G69" s="4">
        <v>78.75</v>
      </c>
      <c r="H69" s="4" t="b">
        <v>1</v>
      </c>
      <c r="J69" s="4">
        <v>2449</v>
      </c>
      <c r="K69" s="4">
        <v>8</v>
      </c>
      <c r="L69" s="4">
        <v>61</v>
      </c>
      <c r="M69" s="4">
        <v>17</v>
      </c>
      <c r="N69" s="4">
        <v>44</v>
      </c>
      <c r="O69" s="4">
        <v>27.87</v>
      </c>
      <c r="P69" s="4">
        <v>72.13</v>
      </c>
      <c r="Q69" s="4" t="b">
        <v>1</v>
      </c>
    </row>
    <row r="70" spans="1:17" x14ac:dyDescent="0.25">
      <c r="A70" s="4">
        <v>2449</v>
      </c>
      <c r="B70" s="4">
        <v>9</v>
      </c>
      <c r="C70" s="4">
        <v>37</v>
      </c>
      <c r="D70" s="4">
        <v>0</v>
      </c>
      <c r="E70" s="4">
        <v>37</v>
      </c>
      <c r="F70" s="4">
        <v>0</v>
      </c>
      <c r="G70" s="4">
        <v>100</v>
      </c>
      <c r="H70" s="4" t="b">
        <v>0</v>
      </c>
      <c r="J70" s="4">
        <v>2449</v>
      </c>
      <c r="K70" s="4">
        <v>9</v>
      </c>
      <c r="L70" s="4">
        <v>37</v>
      </c>
      <c r="M70" s="4">
        <v>0</v>
      </c>
      <c r="N70" s="4">
        <v>37</v>
      </c>
      <c r="O70" s="4">
        <v>0</v>
      </c>
      <c r="P70" s="4">
        <v>100</v>
      </c>
      <c r="Q70" s="4" t="b">
        <v>0</v>
      </c>
    </row>
    <row r="71" spans="1:17" x14ac:dyDescent="0.25">
      <c r="A71" s="4">
        <v>2449</v>
      </c>
      <c r="B71" s="4">
        <v>10</v>
      </c>
      <c r="C71" s="4">
        <v>22</v>
      </c>
      <c r="D71" s="4">
        <v>17</v>
      </c>
      <c r="E71" s="4">
        <v>5</v>
      </c>
      <c r="F71" s="4">
        <v>77.27</v>
      </c>
      <c r="G71" s="4">
        <v>22.73</v>
      </c>
      <c r="H71" s="4" t="b">
        <v>1</v>
      </c>
      <c r="J71" s="4">
        <v>2449</v>
      </c>
      <c r="K71" s="4">
        <v>10</v>
      </c>
      <c r="L71" s="4">
        <v>21</v>
      </c>
      <c r="M71" s="4">
        <v>17</v>
      </c>
      <c r="N71" s="4">
        <v>4</v>
      </c>
      <c r="O71" s="4">
        <v>80.95</v>
      </c>
      <c r="P71" s="4">
        <v>19.05</v>
      </c>
      <c r="Q71" s="4" t="b">
        <v>1</v>
      </c>
    </row>
    <row r="72" spans="1:17" x14ac:dyDescent="0.25">
      <c r="A72" s="4">
        <v>2449</v>
      </c>
      <c r="B72" s="4">
        <v>11</v>
      </c>
      <c r="C72" s="4">
        <v>59</v>
      </c>
      <c r="D72" s="4">
        <v>25</v>
      </c>
      <c r="E72" s="4">
        <v>34</v>
      </c>
      <c r="F72" s="4">
        <v>42.37</v>
      </c>
      <c r="G72" s="4">
        <v>57.63</v>
      </c>
      <c r="H72" s="4" t="b">
        <v>1</v>
      </c>
      <c r="J72" s="4">
        <v>2449</v>
      </c>
      <c r="K72" s="4">
        <v>11</v>
      </c>
      <c r="L72" s="4">
        <v>52</v>
      </c>
      <c r="M72" s="4">
        <v>24</v>
      </c>
      <c r="N72" s="4">
        <v>28</v>
      </c>
      <c r="O72" s="4">
        <v>46.15</v>
      </c>
      <c r="P72" s="4">
        <v>53.85</v>
      </c>
      <c r="Q72" s="4" t="b">
        <v>1</v>
      </c>
    </row>
    <row r="73" spans="1:17" x14ac:dyDescent="0.25">
      <c r="A73" s="4">
        <v>2903</v>
      </c>
      <c r="B73" s="4">
        <v>0</v>
      </c>
      <c r="C73" s="4">
        <v>3170</v>
      </c>
      <c r="D73" s="4">
        <v>2436</v>
      </c>
      <c r="E73" s="4">
        <v>734</v>
      </c>
      <c r="F73" s="4">
        <v>76.849999999999994</v>
      </c>
      <c r="G73" s="4">
        <v>23.15</v>
      </c>
      <c r="H73" s="4" t="b">
        <v>1</v>
      </c>
      <c r="J73" s="4">
        <v>2903</v>
      </c>
      <c r="K73" s="4">
        <v>0</v>
      </c>
      <c r="L73" s="4">
        <v>3094</v>
      </c>
      <c r="M73" s="4">
        <v>2407</v>
      </c>
      <c r="N73" s="4">
        <v>687</v>
      </c>
      <c r="O73" s="4">
        <v>77.8</v>
      </c>
      <c r="P73" s="4">
        <v>22.2</v>
      </c>
      <c r="Q73" s="4" t="b">
        <v>1</v>
      </c>
    </row>
    <row r="74" spans="1:17" x14ac:dyDescent="0.25">
      <c r="A74" s="4">
        <v>2939</v>
      </c>
      <c r="B74" s="4">
        <v>0</v>
      </c>
      <c r="C74" s="4">
        <v>1387</v>
      </c>
      <c r="D74" s="4">
        <v>1068</v>
      </c>
      <c r="E74" s="4">
        <v>319</v>
      </c>
      <c r="F74" s="4">
        <v>77</v>
      </c>
      <c r="G74" s="4">
        <v>23</v>
      </c>
      <c r="H74" s="4" t="b">
        <v>1</v>
      </c>
      <c r="J74" s="4">
        <v>2939</v>
      </c>
      <c r="K74" s="4">
        <v>0</v>
      </c>
      <c r="L74" s="4">
        <v>1350</v>
      </c>
      <c r="M74" s="4">
        <v>1060</v>
      </c>
      <c r="N74" s="4">
        <v>290</v>
      </c>
      <c r="O74" s="4">
        <v>78.52</v>
      </c>
      <c r="P74" s="4">
        <v>21.48</v>
      </c>
      <c r="Q74" s="4" t="b">
        <v>1</v>
      </c>
    </row>
  </sheetData>
  <autoFilter ref="A2:Q74" xr:uid="{3AA72D12-DA8B-43CB-AA19-1F9EBEF74E08}"/>
  <mergeCells count="2">
    <mergeCell ref="J1:Q1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19C9-2744-44A4-8B32-52B843F60D92}">
  <dimension ref="A1:G62"/>
  <sheetViews>
    <sheetView zoomScale="85" zoomScaleNormal="85" workbookViewId="0">
      <selection activeCell="C6" sqref="C6"/>
    </sheetView>
  </sheetViews>
  <sheetFormatPr defaultRowHeight="15" x14ac:dyDescent="0.25"/>
  <cols>
    <col min="1" max="1" width="26" style="1" bestFit="1" customWidth="1"/>
    <col min="2" max="2" width="32.7109375" style="1" bestFit="1" customWidth="1"/>
    <col min="3" max="3" width="11.28515625" style="1" bestFit="1" customWidth="1"/>
    <col min="4" max="4" width="19" style="1" bestFit="1" customWidth="1"/>
    <col min="5" max="5" width="18" style="1" bestFit="1" customWidth="1"/>
    <col min="6" max="6" width="20.42578125" style="1" customWidth="1"/>
    <col min="7" max="7" width="9.140625" style="1"/>
  </cols>
  <sheetData>
    <row r="1" spans="1:7" x14ac:dyDescent="0.25">
      <c r="A1" s="5" t="s">
        <v>14</v>
      </c>
      <c r="B1" s="6" t="s">
        <v>15</v>
      </c>
      <c r="C1" s="1" t="s">
        <v>16</v>
      </c>
      <c r="D1" s="1" t="s">
        <v>11</v>
      </c>
      <c r="E1" s="1" t="s">
        <v>12</v>
      </c>
      <c r="F1" s="1" t="s">
        <v>13</v>
      </c>
    </row>
    <row r="2" spans="1:7" x14ac:dyDescent="0.25">
      <c r="A2" s="1">
        <v>86.33</v>
      </c>
      <c r="B2" s="1">
        <v>85.24</v>
      </c>
      <c r="C2" s="1">
        <f>A2-B2</f>
        <v>1.0900000000000034</v>
      </c>
      <c r="D2" s="1" cm="1">
        <f t="array" ref="D2">AVERAGE(ABS(C2:C60))</f>
        <v>4.7742372881355939</v>
      </c>
      <c r="E2" s="1">
        <f>_xlfn.STDEV.S(C2:C62)</f>
        <v>5.8699542033755918</v>
      </c>
      <c r="F2" s="1" cm="1">
        <f t="array" ref="F2:F62">((A2:A62 - B2:B62) / B2:B62) * 100</f>
        <v>1.2787423744720829</v>
      </c>
      <c r="G2" s="1">
        <f>AVERAGE(F2:F62)</f>
        <v>7.6673822573201855</v>
      </c>
    </row>
    <row r="3" spans="1:7" x14ac:dyDescent="0.25">
      <c r="A3" s="1">
        <v>89.27</v>
      </c>
      <c r="B3" s="1">
        <v>85.64</v>
      </c>
      <c r="C3" s="1">
        <f t="shared" ref="C3:C62" si="0">A3-B3</f>
        <v>3.6299999999999955</v>
      </c>
      <c r="F3" s="1">
        <v>4.2386735170481025</v>
      </c>
    </row>
    <row r="4" spans="1:7" x14ac:dyDescent="0.25">
      <c r="A4" s="1">
        <v>84.38</v>
      </c>
      <c r="B4" s="1">
        <v>83.48</v>
      </c>
      <c r="C4" s="1">
        <f t="shared" si="0"/>
        <v>0.89999999999999147</v>
      </c>
      <c r="F4" s="1">
        <v>1.0781025395304162</v>
      </c>
    </row>
    <row r="5" spans="1:7" x14ac:dyDescent="0.25">
      <c r="A5" s="1">
        <v>75.17</v>
      </c>
      <c r="B5" s="1">
        <v>70.92</v>
      </c>
      <c r="C5" s="1">
        <f t="shared" si="0"/>
        <v>4.25</v>
      </c>
      <c r="F5" s="1">
        <v>5.9926677946982512</v>
      </c>
    </row>
    <row r="6" spans="1:7" x14ac:dyDescent="0.25">
      <c r="A6" s="1">
        <v>93.29</v>
      </c>
      <c r="B6" s="1">
        <v>78.33</v>
      </c>
      <c r="C6" s="1">
        <f t="shared" si="0"/>
        <v>14.960000000000008</v>
      </c>
      <c r="F6" s="1">
        <v>19.09868505042769</v>
      </c>
    </row>
    <row r="7" spans="1:7" x14ac:dyDescent="0.25">
      <c r="A7" s="1">
        <v>78.89</v>
      </c>
      <c r="B7" s="1">
        <v>77.709999999999994</v>
      </c>
      <c r="C7" s="1">
        <f t="shared" si="0"/>
        <v>1.1800000000000068</v>
      </c>
      <c r="F7" s="1">
        <v>1.5184660918800759</v>
      </c>
    </row>
    <row r="8" spans="1:7" x14ac:dyDescent="0.25">
      <c r="A8" s="1">
        <v>76.19</v>
      </c>
      <c r="B8" s="1">
        <v>75.569999999999993</v>
      </c>
      <c r="C8" s="1">
        <f t="shared" si="0"/>
        <v>0.62000000000000455</v>
      </c>
      <c r="F8" s="1">
        <v>0.8204313881169838</v>
      </c>
    </row>
    <row r="9" spans="1:7" x14ac:dyDescent="0.25">
      <c r="A9" s="1">
        <v>92.86</v>
      </c>
      <c r="B9" s="1">
        <v>52</v>
      </c>
      <c r="C9" s="1">
        <f t="shared" si="0"/>
        <v>40.86</v>
      </c>
      <c r="F9" s="1">
        <v>78.57692307692308</v>
      </c>
    </row>
    <row r="10" spans="1:7" x14ac:dyDescent="0.25">
      <c r="A10" s="1">
        <v>76.86</v>
      </c>
      <c r="B10" s="1">
        <v>72.38</v>
      </c>
      <c r="C10" s="1">
        <f t="shared" si="0"/>
        <v>4.480000000000004</v>
      </c>
      <c r="F10" s="1">
        <v>6.1895551257253443</v>
      </c>
    </row>
    <row r="11" spans="1:7" x14ac:dyDescent="0.25">
      <c r="A11" s="1">
        <v>79.47</v>
      </c>
      <c r="B11" s="1">
        <v>78.23</v>
      </c>
      <c r="C11" s="1">
        <f t="shared" si="0"/>
        <v>1.2399999999999949</v>
      </c>
      <c r="F11" s="1">
        <v>1.5850696663683943</v>
      </c>
    </row>
    <row r="12" spans="1:7" x14ac:dyDescent="0.25">
      <c r="A12" s="1">
        <v>79.98</v>
      </c>
      <c r="B12" s="1">
        <v>78.72</v>
      </c>
      <c r="C12" s="1">
        <f t="shared" si="0"/>
        <v>1.2600000000000051</v>
      </c>
      <c r="F12" s="1">
        <v>1.6006097560975676</v>
      </c>
    </row>
    <row r="13" spans="1:7" x14ac:dyDescent="0.25">
      <c r="A13" s="1">
        <v>64.53</v>
      </c>
      <c r="B13" s="1">
        <v>60.08</v>
      </c>
      <c r="C13" s="1">
        <f t="shared" si="0"/>
        <v>4.4500000000000028</v>
      </c>
      <c r="F13" s="1">
        <v>7.4067909454061303</v>
      </c>
    </row>
    <row r="14" spans="1:7" x14ac:dyDescent="0.25">
      <c r="A14" s="1">
        <v>76.92</v>
      </c>
      <c r="B14" s="1">
        <v>74.569999999999993</v>
      </c>
      <c r="C14" s="1">
        <f t="shared" si="0"/>
        <v>2.3500000000000085</v>
      </c>
      <c r="F14" s="1">
        <v>3.1514013678423076</v>
      </c>
    </row>
    <row r="15" spans="1:7" x14ac:dyDescent="0.25">
      <c r="A15" s="1">
        <v>72.8</v>
      </c>
      <c r="B15" s="1">
        <v>72.53</v>
      </c>
      <c r="C15" s="1">
        <f t="shared" si="0"/>
        <v>0.26999999999999602</v>
      </c>
      <c r="F15" s="1">
        <v>0.37225975458430444</v>
      </c>
    </row>
    <row r="16" spans="1:7" x14ac:dyDescent="0.25">
      <c r="A16" s="1">
        <v>66.040000000000006</v>
      </c>
      <c r="B16" s="1">
        <v>63.19</v>
      </c>
      <c r="C16" s="1">
        <f t="shared" si="0"/>
        <v>2.8500000000000085</v>
      </c>
      <c r="F16" s="1">
        <v>4.5102073112834447</v>
      </c>
    </row>
    <row r="17" spans="1:6" x14ac:dyDescent="0.25">
      <c r="A17" s="1">
        <v>68.290000000000006</v>
      </c>
      <c r="B17" s="1">
        <v>61.46</v>
      </c>
      <c r="C17" s="1">
        <f t="shared" si="0"/>
        <v>6.8300000000000054</v>
      </c>
      <c r="F17" s="1">
        <v>11.112918971688913</v>
      </c>
    </row>
    <row r="18" spans="1:6" x14ac:dyDescent="0.25">
      <c r="A18" s="1">
        <v>74.36</v>
      </c>
      <c r="B18" s="1">
        <v>73.17</v>
      </c>
      <c r="C18" s="1">
        <f t="shared" si="0"/>
        <v>1.1899999999999977</v>
      </c>
      <c r="F18" s="1">
        <v>1.6263495968292982</v>
      </c>
    </row>
    <row r="19" spans="1:6" x14ac:dyDescent="0.25">
      <c r="A19" s="1">
        <v>44.94</v>
      </c>
      <c r="B19" s="1">
        <v>37.56</v>
      </c>
      <c r="C19" s="1">
        <f t="shared" si="0"/>
        <v>7.3799999999999955</v>
      </c>
      <c r="F19" s="1">
        <v>19.648562300319476</v>
      </c>
    </row>
    <row r="20" spans="1:6" x14ac:dyDescent="0.25">
      <c r="A20" s="1">
        <v>86.3</v>
      </c>
      <c r="B20" s="1">
        <v>84.21</v>
      </c>
      <c r="C20" s="1">
        <f t="shared" si="0"/>
        <v>2.0900000000000034</v>
      </c>
      <c r="F20" s="1">
        <v>2.4818905118157031</v>
      </c>
    </row>
    <row r="21" spans="1:6" x14ac:dyDescent="0.25">
      <c r="A21" s="1">
        <v>72.81</v>
      </c>
      <c r="B21" s="1">
        <v>71.12</v>
      </c>
      <c r="C21" s="1">
        <f t="shared" si="0"/>
        <v>1.6899999999999977</v>
      </c>
      <c r="F21" s="1">
        <v>2.3762654668166445</v>
      </c>
    </row>
    <row r="22" spans="1:6" x14ac:dyDescent="0.25">
      <c r="A22" s="1">
        <v>85.46</v>
      </c>
      <c r="B22" s="1">
        <v>83.05</v>
      </c>
      <c r="C22" s="1">
        <f t="shared" si="0"/>
        <v>2.4099999999999966</v>
      </c>
      <c r="F22" s="1">
        <v>2.9018663455749509</v>
      </c>
    </row>
    <row r="23" spans="1:6" x14ac:dyDescent="0.25">
      <c r="A23" s="1">
        <v>75.17</v>
      </c>
      <c r="B23" s="1">
        <v>72.31</v>
      </c>
      <c r="C23" s="1">
        <f t="shared" si="0"/>
        <v>2.8599999999999994</v>
      </c>
      <c r="F23" s="1">
        <v>3.9551929193749129</v>
      </c>
    </row>
    <row r="24" spans="1:6" x14ac:dyDescent="0.25">
      <c r="A24" s="1">
        <v>45.51</v>
      </c>
      <c r="B24" s="1">
        <v>41.83</v>
      </c>
      <c r="C24" s="1">
        <f t="shared" si="0"/>
        <v>3.6799999999999997</v>
      </c>
      <c r="F24" s="1">
        <v>8.7975137461152286</v>
      </c>
    </row>
    <row r="25" spans="1:6" x14ac:dyDescent="0.25">
      <c r="A25" s="1">
        <v>68.83</v>
      </c>
      <c r="B25" s="1">
        <v>62.74</v>
      </c>
      <c r="C25" s="1">
        <f t="shared" si="0"/>
        <v>6.0899999999999963</v>
      </c>
      <c r="F25" s="1">
        <v>9.7067261715014279</v>
      </c>
    </row>
    <row r="26" spans="1:6" x14ac:dyDescent="0.25">
      <c r="A26" s="1">
        <v>70.34</v>
      </c>
      <c r="B26" s="1">
        <v>61.45</v>
      </c>
      <c r="C26" s="1">
        <f t="shared" si="0"/>
        <v>8.89</v>
      </c>
      <c r="F26" s="1">
        <v>14.467046379170057</v>
      </c>
    </row>
    <row r="27" spans="1:6" x14ac:dyDescent="0.25">
      <c r="A27" s="1">
        <v>72</v>
      </c>
      <c r="B27" s="1">
        <v>58.82</v>
      </c>
      <c r="C27" s="1">
        <f t="shared" si="0"/>
        <v>13.18</v>
      </c>
      <c r="F27" s="1">
        <v>22.407344440666442</v>
      </c>
    </row>
    <row r="28" spans="1:6" x14ac:dyDescent="0.25">
      <c r="A28" s="1">
        <v>87.9</v>
      </c>
      <c r="B28" s="1">
        <v>87.5</v>
      </c>
      <c r="C28" s="1">
        <f t="shared" si="0"/>
        <v>0.40000000000000568</v>
      </c>
      <c r="F28" s="1">
        <v>0.45714285714286368</v>
      </c>
    </row>
    <row r="29" spans="1:6" x14ac:dyDescent="0.25">
      <c r="A29" s="1">
        <v>84.64</v>
      </c>
      <c r="B29" s="1">
        <v>82.55</v>
      </c>
      <c r="C29" s="1">
        <f t="shared" si="0"/>
        <v>2.0900000000000034</v>
      </c>
      <c r="F29" s="1">
        <v>2.5317989097516698</v>
      </c>
    </row>
    <row r="30" spans="1:6" x14ac:dyDescent="0.25">
      <c r="A30" s="1">
        <v>67.86</v>
      </c>
      <c r="B30" s="1">
        <v>65.069999999999993</v>
      </c>
      <c r="C30" s="1">
        <f t="shared" si="0"/>
        <v>2.7900000000000063</v>
      </c>
      <c r="F30" s="1">
        <v>4.287690179806372</v>
      </c>
    </row>
    <row r="31" spans="1:6" x14ac:dyDescent="0.25">
      <c r="A31" s="1">
        <v>80.650000000000006</v>
      </c>
      <c r="B31" s="1">
        <v>73.680000000000007</v>
      </c>
      <c r="C31" s="1">
        <f t="shared" si="0"/>
        <v>6.9699999999999989</v>
      </c>
      <c r="F31" s="1">
        <v>9.4598262757871847</v>
      </c>
    </row>
    <row r="32" spans="1:6" x14ac:dyDescent="0.25">
      <c r="A32" s="1">
        <v>76.12</v>
      </c>
      <c r="B32" s="1">
        <v>74.66</v>
      </c>
      <c r="C32" s="1">
        <f t="shared" si="0"/>
        <v>1.460000000000008</v>
      </c>
      <c r="F32" s="1">
        <v>1.9555317439057165</v>
      </c>
    </row>
    <row r="33" spans="1:6" x14ac:dyDescent="0.25">
      <c r="A33" s="1">
        <v>79.260000000000005</v>
      </c>
      <c r="B33" s="1">
        <v>67.87</v>
      </c>
      <c r="C33" s="1">
        <f t="shared" si="0"/>
        <v>11.39</v>
      </c>
      <c r="F33" s="1">
        <v>16.782083394725209</v>
      </c>
    </row>
    <row r="34" spans="1:6" x14ac:dyDescent="0.25">
      <c r="A34" s="1">
        <v>75.39</v>
      </c>
      <c r="B34" s="1">
        <v>71.89</v>
      </c>
      <c r="C34" s="1">
        <f t="shared" si="0"/>
        <v>3.5</v>
      </c>
      <c r="F34" s="1">
        <v>4.8685491723466408</v>
      </c>
    </row>
    <row r="35" spans="1:6" x14ac:dyDescent="0.25">
      <c r="A35" s="1">
        <v>100</v>
      </c>
      <c r="B35" s="1">
        <v>93.48</v>
      </c>
      <c r="C35" s="1">
        <f t="shared" si="0"/>
        <v>6.519999999999996</v>
      </c>
      <c r="F35" s="1">
        <v>6.9747539580658922</v>
      </c>
    </row>
    <row r="36" spans="1:6" x14ac:dyDescent="0.25">
      <c r="A36" s="1">
        <v>73.23</v>
      </c>
      <c r="B36" s="1">
        <v>71.78</v>
      </c>
      <c r="C36" s="1">
        <f t="shared" si="0"/>
        <v>1.4500000000000028</v>
      </c>
      <c r="F36" s="1">
        <v>2.020061298411818</v>
      </c>
    </row>
    <row r="37" spans="1:6" x14ac:dyDescent="0.25">
      <c r="A37" s="1">
        <v>76.209999999999994</v>
      </c>
      <c r="B37" s="1">
        <v>73.510000000000005</v>
      </c>
      <c r="C37" s="1">
        <f t="shared" si="0"/>
        <v>2.6999999999999886</v>
      </c>
      <c r="F37" s="1">
        <v>3.6729696639912781</v>
      </c>
    </row>
    <row r="38" spans="1:6" x14ac:dyDescent="0.25">
      <c r="A38" s="1">
        <v>78.260000000000005</v>
      </c>
      <c r="B38" s="1">
        <v>82.14</v>
      </c>
      <c r="C38" s="1">
        <f t="shared" si="0"/>
        <v>-3.8799999999999955</v>
      </c>
      <c r="F38" s="1">
        <v>-4.7236425614803936</v>
      </c>
    </row>
    <row r="39" spans="1:6" x14ac:dyDescent="0.25">
      <c r="A39" s="1">
        <v>68.09</v>
      </c>
      <c r="B39" s="1">
        <v>62.96</v>
      </c>
      <c r="C39" s="1">
        <f t="shared" si="0"/>
        <v>5.1300000000000026</v>
      </c>
      <c r="F39" s="1">
        <v>8.1480304955527352</v>
      </c>
    </row>
    <row r="40" spans="1:6" x14ac:dyDescent="0.25">
      <c r="A40" s="1">
        <v>77.19</v>
      </c>
      <c r="B40" s="1">
        <v>75.959999999999994</v>
      </c>
      <c r="C40" s="1">
        <f t="shared" si="0"/>
        <v>1.230000000000004</v>
      </c>
      <c r="F40" s="1">
        <v>1.6192733017377621</v>
      </c>
    </row>
    <row r="41" spans="1:6" x14ac:dyDescent="0.25">
      <c r="A41" s="1">
        <v>82.68</v>
      </c>
      <c r="B41" s="1">
        <v>80.819999999999993</v>
      </c>
      <c r="C41" s="1">
        <f t="shared" si="0"/>
        <v>1.8600000000000136</v>
      </c>
      <c r="F41" s="1">
        <v>2.3014105419450801</v>
      </c>
    </row>
    <row r="42" spans="1:6" x14ac:dyDescent="0.25">
      <c r="A42" s="1">
        <v>93.35</v>
      </c>
      <c r="B42" s="1">
        <v>91.36</v>
      </c>
      <c r="C42" s="1">
        <f t="shared" si="0"/>
        <v>1.9899999999999949</v>
      </c>
      <c r="F42" s="1">
        <v>2.1781961471103268</v>
      </c>
    </row>
    <row r="43" spans="1:6" x14ac:dyDescent="0.25">
      <c r="A43" s="1">
        <v>80.069999999999993</v>
      </c>
      <c r="B43" s="1">
        <v>77.12</v>
      </c>
      <c r="C43" s="1">
        <f t="shared" si="0"/>
        <v>2.9499999999999886</v>
      </c>
      <c r="F43" s="1">
        <v>3.8252074688796531</v>
      </c>
    </row>
    <row r="44" spans="1:6" x14ac:dyDescent="0.25">
      <c r="A44" s="1">
        <v>80.25</v>
      </c>
      <c r="B44" s="1">
        <v>71.430000000000007</v>
      </c>
      <c r="C44" s="1">
        <f t="shared" si="0"/>
        <v>8.8199999999999932</v>
      </c>
      <c r="F44" s="1">
        <v>12.34775304493909</v>
      </c>
    </row>
    <row r="45" spans="1:6" x14ac:dyDescent="0.25">
      <c r="A45" s="1">
        <v>71.489999999999995</v>
      </c>
      <c r="B45" s="1">
        <v>71.06</v>
      </c>
      <c r="C45" s="1">
        <f t="shared" si="0"/>
        <v>0.42999999999999261</v>
      </c>
      <c r="F45" s="1">
        <v>0.60512243174780833</v>
      </c>
    </row>
    <row r="46" spans="1:6" x14ac:dyDescent="0.25">
      <c r="A46" s="1">
        <v>95.4</v>
      </c>
      <c r="B46" s="1">
        <v>89.78</v>
      </c>
      <c r="C46" s="1">
        <f t="shared" si="0"/>
        <v>5.6200000000000045</v>
      </c>
      <c r="F46" s="1">
        <v>6.2597460458899583</v>
      </c>
    </row>
    <row r="47" spans="1:6" x14ac:dyDescent="0.25">
      <c r="A47" s="1">
        <v>79.2</v>
      </c>
      <c r="B47" s="1">
        <v>78.61</v>
      </c>
      <c r="C47" s="1">
        <f t="shared" si="0"/>
        <v>0.59000000000000341</v>
      </c>
      <c r="F47" s="1">
        <v>0.75054064368401407</v>
      </c>
    </row>
    <row r="48" spans="1:6" x14ac:dyDescent="0.25">
      <c r="A48" s="1">
        <v>56.98</v>
      </c>
      <c r="B48" s="1">
        <v>51.04</v>
      </c>
      <c r="C48" s="1">
        <f t="shared" si="0"/>
        <v>5.9399999999999977</v>
      </c>
      <c r="F48" s="1">
        <v>11.637931034482754</v>
      </c>
    </row>
    <row r="49" spans="1:6" x14ac:dyDescent="0.25">
      <c r="A49" s="1">
        <v>53.85</v>
      </c>
      <c r="B49" s="1">
        <v>48.28</v>
      </c>
      <c r="C49" s="1">
        <f t="shared" si="0"/>
        <v>5.57</v>
      </c>
      <c r="F49" s="1">
        <v>11.536868268434135</v>
      </c>
    </row>
    <row r="50" spans="1:6" x14ac:dyDescent="0.25">
      <c r="A50" s="1">
        <v>69.09</v>
      </c>
      <c r="B50" s="1">
        <v>61.19</v>
      </c>
      <c r="C50" s="1">
        <f t="shared" si="0"/>
        <v>7.9000000000000057</v>
      </c>
      <c r="F50" s="1">
        <v>12.910606308220308</v>
      </c>
    </row>
    <row r="51" spans="1:6" x14ac:dyDescent="0.25">
      <c r="A51" s="1">
        <v>73.83</v>
      </c>
      <c r="B51" s="1">
        <v>71.78</v>
      </c>
      <c r="C51" s="1">
        <f t="shared" si="0"/>
        <v>2.0499999999999972</v>
      </c>
      <c r="F51" s="1">
        <v>2.8559487322373878</v>
      </c>
    </row>
    <row r="52" spans="1:6" x14ac:dyDescent="0.25">
      <c r="A52" s="1">
        <v>62.82</v>
      </c>
      <c r="B52" s="1">
        <v>62.05</v>
      </c>
      <c r="C52" s="1">
        <f t="shared" si="0"/>
        <v>0.77000000000000313</v>
      </c>
      <c r="F52" s="1">
        <v>1.2409347300564113</v>
      </c>
    </row>
    <row r="53" spans="1:6" x14ac:dyDescent="0.25">
      <c r="A53" s="1">
        <v>76.19</v>
      </c>
      <c r="B53" s="1">
        <v>68.92</v>
      </c>
      <c r="C53" s="1">
        <f t="shared" si="0"/>
        <v>7.269999999999996</v>
      </c>
      <c r="F53" s="1">
        <v>10.548461984910034</v>
      </c>
    </row>
    <row r="54" spans="1:6" x14ac:dyDescent="0.25">
      <c r="A54" s="1">
        <v>63.83</v>
      </c>
      <c r="B54" s="1">
        <v>52.63</v>
      </c>
      <c r="C54" s="1">
        <f t="shared" si="0"/>
        <v>11.199999999999996</v>
      </c>
      <c r="F54" s="1">
        <v>21.280638419152563</v>
      </c>
    </row>
    <row r="55" spans="1:6" x14ac:dyDescent="0.25">
      <c r="A55" s="1">
        <v>87.44</v>
      </c>
      <c r="B55" s="1">
        <v>81.94</v>
      </c>
      <c r="C55" s="1">
        <f t="shared" si="0"/>
        <v>5.5</v>
      </c>
      <c r="F55" s="1">
        <v>6.7122284598486699</v>
      </c>
    </row>
    <row r="56" spans="1:6" x14ac:dyDescent="0.25">
      <c r="A56" s="1">
        <v>66.67</v>
      </c>
      <c r="B56" s="1">
        <v>65.709999999999994</v>
      </c>
      <c r="C56" s="1">
        <f t="shared" si="0"/>
        <v>0.96000000000000796</v>
      </c>
      <c r="F56" s="1">
        <v>1.4609648455334165</v>
      </c>
    </row>
    <row r="57" spans="1:6" x14ac:dyDescent="0.25">
      <c r="A57" s="1">
        <v>57.14</v>
      </c>
      <c r="B57" s="1">
        <v>49.15</v>
      </c>
      <c r="C57" s="1">
        <f t="shared" si="0"/>
        <v>7.990000000000002</v>
      </c>
      <c r="F57" s="1">
        <v>16.256358087487289</v>
      </c>
    </row>
    <row r="58" spans="1:6" x14ac:dyDescent="0.25">
      <c r="A58" s="1">
        <v>27.87</v>
      </c>
      <c r="B58" s="1">
        <v>21.25</v>
      </c>
      <c r="C58" s="1">
        <f t="shared" si="0"/>
        <v>6.620000000000001</v>
      </c>
      <c r="F58" s="1">
        <v>31.152941176470595</v>
      </c>
    </row>
    <row r="59" spans="1:6" x14ac:dyDescent="0.25">
      <c r="A59" s="1">
        <v>80.95</v>
      </c>
      <c r="B59" s="1">
        <v>77.27</v>
      </c>
      <c r="C59" s="1">
        <f t="shared" si="0"/>
        <v>3.6800000000000068</v>
      </c>
      <c r="F59" s="1">
        <v>4.7625210301540148</v>
      </c>
    </row>
    <row r="60" spans="1:6" x14ac:dyDescent="0.25">
      <c r="A60" s="1">
        <v>46.15</v>
      </c>
      <c r="B60" s="1">
        <v>42.37</v>
      </c>
      <c r="C60" s="1">
        <f t="shared" si="0"/>
        <v>3.7800000000000011</v>
      </c>
      <c r="F60" s="1">
        <v>8.9214066556525875</v>
      </c>
    </row>
    <row r="61" spans="1:6" x14ac:dyDescent="0.25">
      <c r="A61" s="1">
        <v>77.8</v>
      </c>
      <c r="B61" s="1">
        <v>76.849999999999994</v>
      </c>
      <c r="C61" s="1">
        <f t="shared" si="0"/>
        <v>0.95000000000000284</v>
      </c>
      <c r="F61" s="1">
        <v>1.2361743656473687</v>
      </c>
    </row>
    <row r="62" spans="1:6" x14ac:dyDescent="0.25">
      <c r="A62" s="1">
        <v>78.52</v>
      </c>
      <c r="B62" s="1">
        <v>77</v>
      </c>
      <c r="C62" s="1">
        <f t="shared" si="0"/>
        <v>1.519999999999996</v>
      </c>
      <c r="F62" s="1">
        <v>1.9740259740259689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D498-B2A9-44B6-ADBC-66F4B8166FD5}">
  <dimension ref="A1:G62"/>
  <sheetViews>
    <sheetView topLeftCell="D1" zoomScale="85" zoomScaleNormal="85" workbookViewId="0">
      <selection activeCell="G20" sqref="G20"/>
    </sheetView>
  </sheetViews>
  <sheetFormatPr defaultRowHeight="15" x14ac:dyDescent="0.25"/>
  <cols>
    <col min="4" max="4" width="17" bestFit="1" customWidth="1"/>
    <col min="7" max="7" width="20.42578125" bestFit="1" customWidth="1"/>
  </cols>
  <sheetData>
    <row r="1" spans="1:7" x14ac:dyDescent="0.25">
      <c r="A1" t="s">
        <v>3</v>
      </c>
      <c r="B1" t="s">
        <v>4</v>
      </c>
      <c r="D1" t="s">
        <v>8</v>
      </c>
      <c r="E1" t="s">
        <v>9</v>
      </c>
      <c r="G1" t="s">
        <v>17</v>
      </c>
    </row>
    <row r="2" spans="1:7" x14ac:dyDescent="0.25">
      <c r="A2">
        <v>2526</v>
      </c>
      <c r="B2">
        <v>400</v>
      </c>
      <c r="D2">
        <v>86.33</v>
      </c>
      <c r="E2">
        <v>13.67</v>
      </c>
      <c r="G2">
        <f>AVERAGE(D2:D62)</f>
        <v>74.481311475409839</v>
      </c>
    </row>
    <row r="3" spans="1:7" x14ac:dyDescent="0.25">
      <c r="A3">
        <v>466</v>
      </c>
      <c r="B3">
        <v>56</v>
      </c>
      <c r="D3">
        <v>89.27</v>
      </c>
      <c r="E3">
        <v>10.73</v>
      </c>
    </row>
    <row r="4" spans="1:7" x14ac:dyDescent="0.25">
      <c r="A4">
        <v>362</v>
      </c>
      <c r="B4">
        <v>67</v>
      </c>
      <c r="D4">
        <v>84.38</v>
      </c>
      <c r="E4">
        <v>15.62</v>
      </c>
    </row>
    <row r="5" spans="1:7" x14ac:dyDescent="0.25">
      <c r="A5">
        <v>221</v>
      </c>
      <c r="B5">
        <v>73</v>
      </c>
      <c r="D5">
        <v>75.17</v>
      </c>
      <c r="E5">
        <v>24.83</v>
      </c>
    </row>
    <row r="6" spans="1:7" x14ac:dyDescent="0.25">
      <c r="A6">
        <v>139</v>
      </c>
      <c r="B6">
        <v>10</v>
      </c>
      <c r="D6">
        <v>93.29</v>
      </c>
      <c r="E6">
        <v>6.71</v>
      </c>
    </row>
    <row r="7" spans="1:7" x14ac:dyDescent="0.25">
      <c r="A7">
        <v>822</v>
      </c>
      <c r="B7">
        <v>220</v>
      </c>
      <c r="D7">
        <v>78.89</v>
      </c>
      <c r="E7">
        <v>21.11</v>
      </c>
    </row>
    <row r="8" spans="1:7" x14ac:dyDescent="0.25">
      <c r="A8">
        <v>128</v>
      </c>
      <c r="B8">
        <v>40</v>
      </c>
      <c r="D8">
        <v>76.19</v>
      </c>
      <c r="E8">
        <v>23.81</v>
      </c>
    </row>
    <row r="9" spans="1:7" x14ac:dyDescent="0.25">
      <c r="A9">
        <v>13</v>
      </c>
      <c r="B9">
        <v>1</v>
      </c>
      <c r="D9">
        <v>92.86</v>
      </c>
      <c r="E9">
        <v>7.14</v>
      </c>
    </row>
    <row r="10" spans="1:7" x14ac:dyDescent="0.25">
      <c r="A10">
        <v>651</v>
      </c>
      <c r="B10">
        <v>196</v>
      </c>
      <c r="D10">
        <v>76.86</v>
      </c>
      <c r="E10">
        <v>23.14</v>
      </c>
    </row>
    <row r="11" spans="1:7" x14ac:dyDescent="0.25">
      <c r="A11">
        <v>391</v>
      </c>
      <c r="B11">
        <v>101</v>
      </c>
      <c r="D11">
        <v>79.47</v>
      </c>
      <c r="E11">
        <v>20.53</v>
      </c>
    </row>
    <row r="12" spans="1:7" x14ac:dyDescent="0.25">
      <c r="A12">
        <v>979</v>
      </c>
      <c r="B12">
        <v>245</v>
      </c>
      <c r="D12">
        <v>79.98</v>
      </c>
      <c r="E12">
        <v>20.02</v>
      </c>
    </row>
    <row r="13" spans="1:7" x14ac:dyDescent="0.25">
      <c r="A13">
        <v>151</v>
      </c>
      <c r="B13">
        <v>83</v>
      </c>
      <c r="D13">
        <v>64.53</v>
      </c>
      <c r="E13">
        <v>35.47</v>
      </c>
    </row>
    <row r="14" spans="1:7" x14ac:dyDescent="0.25">
      <c r="A14">
        <v>380</v>
      </c>
      <c r="B14">
        <v>114</v>
      </c>
      <c r="D14">
        <v>76.92</v>
      </c>
      <c r="E14">
        <v>23.08</v>
      </c>
    </row>
    <row r="15" spans="1:7" x14ac:dyDescent="0.25">
      <c r="A15">
        <v>2703</v>
      </c>
      <c r="B15">
        <v>1010</v>
      </c>
      <c r="D15">
        <v>72.8</v>
      </c>
      <c r="E15">
        <v>27.2</v>
      </c>
    </row>
    <row r="16" spans="1:7" x14ac:dyDescent="0.25">
      <c r="A16">
        <v>733</v>
      </c>
      <c r="B16">
        <v>377</v>
      </c>
      <c r="D16">
        <v>66.040000000000006</v>
      </c>
      <c r="E16">
        <v>33.96</v>
      </c>
    </row>
    <row r="17" spans="1:5" x14ac:dyDescent="0.25">
      <c r="A17">
        <v>56</v>
      </c>
      <c r="B17">
        <v>26</v>
      </c>
      <c r="D17">
        <v>68.290000000000006</v>
      </c>
      <c r="E17">
        <v>31.71</v>
      </c>
    </row>
    <row r="18" spans="1:5" x14ac:dyDescent="0.25">
      <c r="A18">
        <v>145</v>
      </c>
      <c r="B18">
        <v>50</v>
      </c>
      <c r="D18">
        <v>74.36</v>
      </c>
      <c r="E18">
        <v>25.64</v>
      </c>
    </row>
    <row r="19" spans="1:5" x14ac:dyDescent="0.25">
      <c r="A19">
        <v>80</v>
      </c>
      <c r="B19">
        <v>98</v>
      </c>
      <c r="D19">
        <v>44.94</v>
      </c>
      <c r="E19">
        <v>55.06</v>
      </c>
    </row>
    <row r="20" spans="1:5" x14ac:dyDescent="0.25">
      <c r="A20">
        <v>2281</v>
      </c>
      <c r="B20">
        <v>362</v>
      </c>
      <c r="D20">
        <v>86.3</v>
      </c>
      <c r="E20">
        <v>13.7</v>
      </c>
    </row>
    <row r="21" spans="1:5" x14ac:dyDescent="0.25">
      <c r="A21">
        <v>1486</v>
      </c>
      <c r="B21">
        <v>555</v>
      </c>
      <c r="D21">
        <v>72.81</v>
      </c>
      <c r="E21">
        <v>27.19</v>
      </c>
    </row>
    <row r="22" spans="1:5" x14ac:dyDescent="0.25">
      <c r="A22">
        <v>676</v>
      </c>
      <c r="B22">
        <v>115</v>
      </c>
      <c r="D22">
        <v>85.46</v>
      </c>
      <c r="E22">
        <v>14.54</v>
      </c>
    </row>
    <row r="23" spans="1:5" x14ac:dyDescent="0.25">
      <c r="A23">
        <v>760</v>
      </c>
      <c r="B23">
        <v>251</v>
      </c>
      <c r="D23">
        <v>75.17</v>
      </c>
      <c r="E23">
        <v>24.83</v>
      </c>
    </row>
    <row r="24" spans="1:5" x14ac:dyDescent="0.25">
      <c r="A24">
        <v>81</v>
      </c>
      <c r="B24">
        <v>97</v>
      </c>
      <c r="D24">
        <v>45.51</v>
      </c>
      <c r="E24">
        <v>54.49</v>
      </c>
    </row>
    <row r="25" spans="1:5" x14ac:dyDescent="0.25">
      <c r="A25">
        <v>318</v>
      </c>
      <c r="B25">
        <v>144</v>
      </c>
      <c r="D25">
        <v>68.83</v>
      </c>
      <c r="E25">
        <v>31.17</v>
      </c>
    </row>
    <row r="26" spans="1:5" x14ac:dyDescent="0.25">
      <c r="A26">
        <v>166</v>
      </c>
      <c r="B26">
        <v>70</v>
      </c>
      <c r="D26">
        <v>70.34</v>
      </c>
      <c r="E26">
        <v>29.66</v>
      </c>
    </row>
    <row r="27" spans="1:5" x14ac:dyDescent="0.25">
      <c r="A27">
        <v>18</v>
      </c>
      <c r="B27">
        <v>7</v>
      </c>
      <c r="D27">
        <v>72</v>
      </c>
      <c r="E27">
        <v>28</v>
      </c>
    </row>
    <row r="28" spans="1:5" x14ac:dyDescent="0.25">
      <c r="A28">
        <v>465</v>
      </c>
      <c r="B28">
        <v>64</v>
      </c>
      <c r="D28">
        <v>87.9</v>
      </c>
      <c r="E28">
        <v>12.1</v>
      </c>
    </row>
    <row r="29" spans="1:5" x14ac:dyDescent="0.25">
      <c r="A29">
        <v>259</v>
      </c>
      <c r="B29">
        <v>47</v>
      </c>
      <c r="D29">
        <v>84.64</v>
      </c>
      <c r="E29">
        <v>15.36</v>
      </c>
    </row>
    <row r="30" spans="1:5" x14ac:dyDescent="0.25">
      <c r="A30">
        <v>171</v>
      </c>
      <c r="B30">
        <v>81</v>
      </c>
      <c r="D30">
        <v>67.86</v>
      </c>
      <c r="E30">
        <v>32.14</v>
      </c>
    </row>
    <row r="31" spans="1:5" x14ac:dyDescent="0.25">
      <c r="A31">
        <v>25</v>
      </c>
      <c r="B31">
        <v>6</v>
      </c>
      <c r="D31">
        <v>80.650000000000006</v>
      </c>
      <c r="E31">
        <v>19.350000000000001</v>
      </c>
    </row>
    <row r="32" spans="1:5" x14ac:dyDescent="0.25">
      <c r="A32">
        <v>765</v>
      </c>
      <c r="B32">
        <v>240</v>
      </c>
      <c r="D32">
        <v>76.12</v>
      </c>
      <c r="E32">
        <v>23.88</v>
      </c>
    </row>
    <row r="33" spans="1:5" x14ac:dyDescent="0.25">
      <c r="A33">
        <v>149</v>
      </c>
      <c r="B33">
        <v>39</v>
      </c>
      <c r="D33">
        <v>79.260000000000005</v>
      </c>
      <c r="E33">
        <v>20.74</v>
      </c>
    </row>
    <row r="34" spans="1:5" x14ac:dyDescent="0.25">
      <c r="A34">
        <v>481</v>
      </c>
      <c r="B34">
        <v>157</v>
      </c>
      <c r="D34">
        <v>75.39</v>
      </c>
      <c r="E34">
        <v>24.61</v>
      </c>
    </row>
    <row r="35" spans="1:5" x14ac:dyDescent="0.25">
      <c r="A35">
        <v>42</v>
      </c>
      <c r="B35">
        <v>0</v>
      </c>
      <c r="D35">
        <v>100</v>
      </c>
      <c r="E35">
        <v>0</v>
      </c>
    </row>
    <row r="36" spans="1:5" x14ac:dyDescent="0.25">
      <c r="A36">
        <v>867</v>
      </c>
      <c r="B36">
        <v>317</v>
      </c>
      <c r="D36">
        <v>73.23</v>
      </c>
      <c r="E36">
        <v>26.77</v>
      </c>
    </row>
    <row r="37" spans="1:5" x14ac:dyDescent="0.25">
      <c r="A37">
        <v>711</v>
      </c>
      <c r="B37">
        <v>222</v>
      </c>
      <c r="D37">
        <v>76.209999999999994</v>
      </c>
      <c r="E37">
        <v>23.79</v>
      </c>
    </row>
    <row r="38" spans="1:5" x14ac:dyDescent="0.25">
      <c r="A38">
        <v>18</v>
      </c>
      <c r="B38">
        <v>5</v>
      </c>
      <c r="D38">
        <v>78.260000000000005</v>
      </c>
      <c r="E38">
        <v>21.74</v>
      </c>
    </row>
    <row r="39" spans="1:5" x14ac:dyDescent="0.25">
      <c r="A39">
        <v>32</v>
      </c>
      <c r="B39">
        <v>15</v>
      </c>
      <c r="D39">
        <v>68.09</v>
      </c>
      <c r="E39">
        <v>31.91</v>
      </c>
    </row>
    <row r="40" spans="1:5" x14ac:dyDescent="0.25">
      <c r="A40">
        <v>1296</v>
      </c>
      <c r="B40">
        <v>383</v>
      </c>
      <c r="D40">
        <v>77.19</v>
      </c>
      <c r="E40">
        <v>22.81</v>
      </c>
    </row>
    <row r="41" spans="1:5" x14ac:dyDescent="0.25">
      <c r="A41">
        <v>955</v>
      </c>
      <c r="B41">
        <v>200</v>
      </c>
      <c r="D41">
        <v>82.68</v>
      </c>
      <c r="E41">
        <v>17.32</v>
      </c>
    </row>
    <row r="42" spans="1:5" x14ac:dyDescent="0.25">
      <c r="A42">
        <v>505</v>
      </c>
      <c r="B42">
        <v>36</v>
      </c>
      <c r="D42">
        <v>93.35</v>
      </c>
      <c r="E42">
        <v>6.65</v>
      </c>
    </row>
    <row r="43" spans="1:5" x14ac:dyDescent="0.25">
      <c r="A43">
        <v>490</v>
      </c>
      <c r="B43">
        <v>122</v>
      </c>
      <c r="D43">
        <v>80.069999999999993</v>
      </c>
      <c r="E43">
        <v>19.93</v>
      </c>
    </row>
    <row r="44" spans="1:5" x14ac:dyDescent="0.25">
      <c r="A44">
        <v>126</v>
      </c>
      <c r="B44">
        <v>31</v>
      </c>
      <c r="D44">
        <v>80.25</v>
      </c>
      <c r="E44">
        <v>19.75</v>
      </c>
    </row>
    <row r="45" spans="1:5" x14ac:dyDescent="0.25">
      <c r="A45">
        <v>173</v>
      </c>
      <c r="B45">
        <v>69</v>
      </c>
      <c r="D45">
        <v>71.489999999999995</v>
      </c>
      <c r="E45">
        <v>28.51</v>
      </c>
    </row>
    <row r="46" spans="1:5" x14ac:dyDescent="0.25">
      <c r="A46">
        <v>166</v>
      </c>
      <c r="B46">
        <v>8</v>
      </c>
      <c r="D46">
        <v>95.4</v>
      </c>
      <c r="E46">
        <v>4.5999999999999996</v>
      </c>
    </row>
    <row r="47" spans="1:5" x14ac:dyDescent="0.25">
      <c r="A47">
        <v>316</v>
      </c>
      <c r="B47">
        <v>83</v>
      </c>
      <c r="D47">
        <v>79.2</v>
      </c>
      <c r="E47">
        <v>20.8</v>
      </c>
    </row>
    <row r="48" spans="1:5" x14ac:dyDescent="0.25">
      <c r="A48">
        <v>49</v>
      </c>
      <c r="B48">
        <v>37</v>
      </c>
      <c r="D48">
        <v>56.98</v>
      </c>
      <c r="E48">
        <v>43.02</v>
      </c>
    </row>
    <row r="49" spans="1:5" x14ac:dyDescent="0.25">
      <c r="A49">
        <v>14</v>
      </c>
      <c r="B49">
        <v>12</v>
      </c>
      <c r="D49">
        <v>53.85</v>
      </c>
      <c r="E49">
        <v>46.15</v>
      </c>
    </row>
    <row r="50" spans="1:5" x14ac:dyDescent="0.25">
      <c r="A50">
        <v>38</v>
      </c>
      <c r="B50">
        <v>17</v>
      </c>
      <c r="D50">
        <v>69.09</v>
      </c>
      <c r="E50">
        <v>30.91</v>
      </c>
    </row>
    <row r="51" spans="1:5" x14ac:dyDescent="0.25">
      <c r="A51">
        <v>1109</v>
      </c>
      <c r="B51">
        <v>393</v>
      </c>
      <c r="D51">
        <v>73.83</v>
      </c>
      <c r="E51">
        <v>26.17</v>
      </c>
    </row>
    <row r="52" spans="1:5" x14ac:dyDescent="0.25">
      <c r="A52">
        <v>98</v>
      </c>
      <c r="B52">
        <v>58</v>
      </c>
      <c r="D52">
        <v>62.82</v>
      </c>
      <c r="E52">
        <v>37.18</v>
      </c>
    </row>
    <row r="53" spans="1:5" x14ac:dyDescent="0.25">
      <c r="A53">
        <v>48</v>
      </c>
      <c r="B53">
        <v>15</v>
      </c>
      <c r="D53">
        <v>76.19</v>
      </c>
      <c r="E53">
        <v>23.81</v>
      </c>
    </row>
    <row r="54" spans="1:5" x14ac:dyDescent="0.25">
      <c r="A54">
        <v>30</v>
      </c>
      <c r="B54">
        <v>17</v>
      </c>
      <c r="D54">
        <v>63.83</v>
      </c>
      <c r="E54">
        <v>36.17</v>
      </c>
    </row>
    <row r="55" spans="1:5" x14ac:dyDescent="0.25">
      <c r="A55">
        <v>174</v>
      </c>
      <c r="B55">
        <v>25</v>
      </c>
      <c r="D55">
        <v>87.44</v>
      </c>
      <c r="E55">
        <v>12.56</v>
      </c>
    </row>
    <row r="56" spans="1:5" x14ac:dyDescent="0.25">
      <c r="A56">
        <v>22</v>
      </c>
      <c r="B56">
        <v>11</v>
      </c>
      <c r="D56">
        <v>66.67</v>
      </c>
      <c r="E56">
        <v>33.33</v>
      </c>
    </row>
    <row r="57" spans="1:5" x14ac:dyDescent="0.25">
      <c r="A57">
        <v>28</v>
      </c>
      <c r="B57">
        <v>21</v>
      </c>
      <c r="D57">
        <v>57.14</v>
      </c>
      <c r="E57">
        <v>42.86</v>
      </c>
    </row>
    <row r="58" spans="1:5" x14ac:dyDescent="0.25">
      <c r="A58">
        <v>17</v>
      </c>
      <c r="B58">
        <v>44</v>
      </c>
      <c r="D58">
        <v>27.87</v>
      </c>
      <c r="E58">
        <v>72.13</v>
      </c>
    </row>
    <row r="59" spans="1:5" x14ac:dyDescent="0.25">
      <c r="A59">
        <v>17</v>
      </c>
      <c r="B59">
        <v>4</v>
      </c>
      <c r="D59">
        <v>80.95</v>
      </c>
      <c r="E59">
        <v>19.05</v>
      </c>
    </row>
    <row r="60" spans="1:5" x14ac:dyDescent="0.25">
      <c r="A60">
        <v>24</v>
      </c>
      <c r="B60">
        <v>28</v>
      </c>
      <c r="D60">
        <v>46.15</v>
      </c>
      <c r="E60">
        <v>53.85</v>
      </c>
    </row>
    <row r="61" spans="1:5" x14ac:dyDescent="0.25">
      <c r="A61">
        <v>2407</v>
      </c>
      <c r="B61">
        <v>687</v>
      </c>
      <c r="D61">
        <v>77.8</v>
      </c>
      <c r="E61">
        <v>22.2</v>
      </c>
    </row>
    <row r="62" spans="1:5" x14ac:dyDescent="0.25">
      <c r="A62">
        <v>1060</v>
      </c>
      <c r="B62">
        <v>290</v>
      </c>
      <c r="D62">
        <v>78.52</v>
      </c>
      <c r="E62">
        <v>21.48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master_car_statistics</vt:lpstr>
      <vt:lpstr>Ero_vs_NoERo</vt:lpstr>
      <vt:lpstr>Ero_stats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Sankla</dc:creator>
  <cp:lastModifiedBy>Karan Sankla</cp:lastModifiedBy>
  <dcterms:created xsi:type="dcterms:W3CDTF">2025-06-08T19:02:39Z</dcterms:created>
  <dcterms:modified xsi:type="dcterms:W3CDTF">2025-06-09T18:12:03Z</dcterms:modified>
</cp:coreProperties>
</file>