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80" i="1"/>
  <c r="I81"/>
  <c r="I82"/>
  <c r="I83"/>
  <c r="I79"/>
  <c r="I73"/>
  <c r="I74"/>
  <c r="I75"/>
  <c r="I76"/>
  <c r="I72"/>
  <c r="I66"/>
  <c r="I67"/>
  <c r="I68"/>
  <c r="I69"/>
  <c r="I65"/>
  <c r="I59"/>
  <c r="I60"/>
  <c r="I61"/>
  <c r="I62"/>
  <c r="I58"/>
  <c r="I52"/>
  <c r="I53"/>
  <c r="I54"/>
  <c r="I55"/>
  <c r="I51"/>
  <c r="G92"/>
  <c r="G51"/>
  <c r="G52"/>
  <c r="G53"/>
  <c r="G54"/>
  <c r="G55"/>
  <c r="G58"/>
  <c r="G59"/>
  <c r="G60"/>
  <c r="G61"/>
  <c r="G62"/>
  <c r="G65"/>
  <c r="G66"/>
  <c r="G67"/>
  <c r="G68"/>
  <c r="G69"/>
  <c r="G72"/>
  <c r="G73"/>
  <c r="G74"/>
  <c r="G75"/>
  <c r="G76"/>
  <c r="G79"/>
  <c r="G80"/>
  <c r="G81"/>
  <c r="G82"/>
  <c r="G83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21"/>
  <c r="J21" s="1"/>
  <c r="F2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I20"/>
  <c r="I16"/>
  <c r="I8"/>
  <c r="I9"/>
  <c r="I10"/>
  <c r="I11"/>
  <c r="I12"/>
  <c r="I13"/>
  <c r="I14"/>
  <c r="I15"/>
  <c r="F8"/>
  <c r="F9"/>
  <c r="F10" s="1"/>
  <c r="F11" s="1"/>
  <c r="F12" s="1"/>
  <c r="F13" s="1"/>
  <c r="F14" s="1"/>
  <c r="F15" s="1"/>
  <c r="F16" s="1"/>
  <c r="F7"/>
  <c r="I7"/>
  <c r="I6"/>
  <c r="J11" l="1"/>
  <c r="J16"/>
  <c r="J14"/>
  <c r="J7"/>
  <c r="J12"/>
  <c r="J15"/>
  <c r="J9"/>
  <c r="J13"/>
  <c r="J10"/>
  <c r="J8"/>
</calcChain>
</file>

<file path=xl/sharedStrings.xml><?xml version="1.0" encoding="utf-8"?>
<sst xmlns="http://schemas.openxmlformats.org/spreadsheetml/2006/main" count="71" uniqueCount="21">
  <si>
    <t>левая граница</t>
  </si>
  <si>
    <t>правая граница</t>
  </si>
  <si>
    <t>длина интервала</t>
  </si>
  <si>
    <t>соотношение</t>
  </si>
  <si>
    <t>точка минимума</t>
  </si>
  <si>
    <t>значение минимума</t>
  </si>
  <si>
    <t>дих</t>
  </si>
  <si>
    <t>зол</t>
  </si>
  <si>
    <t>брент</t>
  </si>
  <si>
    <t>параболы</t>
  </si>
  <si>
    <t>фибоначчи</t>
  </si>
  <si>
    <t>ε</t>
  </si>
  <si>
    <r>
      <t>log</t>
    </r>
    <r>
      <rPr>
        <vertAlign val="subscript"/>
        <sz val="9"/>
        <color theme="1"/>
        <rFont val="Century Gothic"/>
        <family val="2"/>
        <charset val="204"/>
      </rPr>
      <t>2</t>
    </r>
    <r>
      <rPr>
        <sz val="9"/>
        <color theme="1"/>
        <rFont val="Century Gothic"/>
        <family val="2"/>
        <charset val="204"/>
      </rPr>
      <t>(</t>
    </r>
    <r>
      <rPr>
        <sz val="9"/>
        <color rgb="FF333333"/>
        <rFont val="Arial"/>
        <family val="2"/>
        <charset val="204"/>
      </rPr>
      <t>ε)</t>
    </r>
  </si>
  <si>
    <t>кол-во итераций</t>
  </si>
  <si>
    <t>Дихотомии</t>
  </si>
  <si>
    <t>Золотого сечения</t>
  </si>
  <si>
    <t>Фибоначчи</t>
  </si>
  <si>
    <t>Парабол</t>
  </si>
  <si>
    <t>Брента</t>
  </si>
  <si>
    <t>Метод</t>
  </si>
  <si>
    <t>кол-во вычислений ф-ции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</si>
</sst>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000"/>
    <numFmt numFmtId="166" formatCode="0.00000"/>
    <numFmt numFmtId="167" formatCode="0.0000"/>
    <numFmt numFmtId="168" formatCode="0.000"/>
    <numFmt numFmtId="169" formatCode="0.000000000000000"/>
    <numFmt numFmtId="170" formatCode="0.000000000000"/>
  </numFmts>
  <fonts count="4">
    <font>
      <sz val="11"/>
      <color theme="1"/>
      <name val="Calibri"/>
      <family val="2"/>
      <charset val="204"/>
      <scheme val="minor"/>
    </font>
    <font>
      <sz val="9"/>
      <color theme="1"/>
      <name val="Century Gothic"/>
      <family val="2"/>
      <charset val="204"/>
    </font>
    <font>
      <vertAlign val="subscript"/>
      <sz val="9"/>
      <color theme="1"/>
      <name val="Century Gothic"/>
      <family val="2"/>
      <charset val="204"/>
    </font>
    <font>
      <sz val="9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0" fontId="0" fillId="0" borderId="0" xfId="0" applyNumberFormat="1" applyBorder="1"/>
    <xf numFmtId="170" fontId="0" fillId="0" borderId="4" xfId="0" applyNumberFormat="1" applyBorder="1"/>
    <xf numFmtId="170" fontId="0" fillId="0" borderId="5" xfId="0" applyNumberFormat="1" applyBorder="1"/>
    <xf numFmtId="170" fontId="0" fillId="0" borderId="6" xfId="0" applyNumberFormat="1" applyBorder="1"/>
    <xf numFmtId="170" fontId="0" fillId="0" borderId="2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70" fontId="0" fillId="2" borderId="0" xfId="0" applyNumberFormat="1" applyFill="1" applyBorder="1"/>
    <xf numFmtId="170" fontId="0" fillId="2" borderId="4" xfId="0" applyNumberFormat="1" applyFill="1" applyBorder="1"/>
    <xf numFmtId="0" fontId="0" fillId="2" borderId="8" xfId="0" applyFill="1" applyBorder="1" applyAlignment="1">
      <alignment horizontal="center"/>
    </xf>
    <xf numFmtId="170" fontId="0" fillId="2" borderId="5" xfId="0" applyNumberFormat="1" applyFill="1" applyBorder="1"/>
    <xf numFmtId="170" fontId="0" fillId="2" borderId="6" xfId="0" applyNumberFormat="1" applyFill="1" applyBorder="1"/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0.29431548061209328"/>
          <c:y val="0.19480351414406533"/>
          <c:w val="0.69948662077617652"/>
          <c:h val="0.68921660834062404"/>
        </c:manualLayout>
      </c:layout>
      <c:lineChart>
        <c:grouping val="standard"/>
        <c:ser>
          <c:idx val="1"/>
          <c:order val="0"/>
          <c:cat>
            <c:numRef>
              <c:f>Лист1!$G$51:$G$55</c:f>
              <c:numCache>
                <c:formatCode>0.000000</c:formatCode>
                <c:ptCount val="5"/>
                <c:pt idx="0">
                  <c:v>-3.3219280948873622</c:v>
                </c:pt>
                <c:pt idx="1">
                  <c:v>-6.6438561897747244</c:v>
                </c:pt>
                <c:pt idx="2">
                  <c:v>-9.965784284662087</c:v>
                </c:pt>
                <c:pt idx="3">
                  <c:v>-13.287712379549449</c:v>
                </c:pt>
                <c:pt idx="4">
                  <c:v>-16.609640474436812</c:v>
                </c:pt>
              </c:numCache>
            </c:numRef>
          </c:cat>
          <c:val>
            <c:numRef>
              <c:f>Лист1!$H$51:$H$55</c:f>
              <c:numCache>
                <c:formatCode>0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</c:ser>
        <c:marker val="1"/>
        <c:axId val="124599680"/>
        <c:axId val="124417152"/>
      </c:lineChart>
      <c:catAx>
        <c:axId val="124599680"/>
        <c:scaling>
          <c:orientation val="minMax"/>
        </c:scaling>
        <c:axPos val="b"/>
        <c:numFmt formatCode="0.000000" sourceLinked="1"/>
        <c:majorTickMark val="none"/>
        <c:tickLblPos val="nextTo"/>
        <c:crossAx val="124417152"/>
        <c:crosses val="autoZero"/>
        <c:auto val="1"/>
        <c:lblAlgn val="ctr"/>
        <c:lblOffset val="100"/>
      </c:catAx>
      <c:valAx>
        <c:axId val="124417152"/>
        <c:scaling>
          <c:orientation val="minMax"/>
        </c:scaling>
        <c:axPos val="l"/>
        <c:majorGridlines/>
        <c:title>
          <c:layout/>
        </c:title>
        <c:numFmt formatCode="0" sourceLinked="1"/>
        <c:majorTickMark val="none"/>
        <c:tickLblPos val="nextTo"/>
        <c:crossAx val="12459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49</xdr:row>
      <xdr:rowOff>99060</xdr:rowOff>
    </xdr:from>
    <xdr:to>
      <xdr:col>18</xdr:col>
      <xdr:colOff>556260</xdr:colOff>
      <xdr:row>64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111"/>
  <sheetViews>
    <sheetView tabSelected="1" topLeftCell="C70" workbookViewId="0">
      <selection activeCell="J82" sqref="J82"/>
    </sheetView>
  </sheetViews>
  <sheetFormatPr defaultRowHeight="14.4"/>
  <cols>
    <col min="1" max="1" width="8.88671875" customWidth="1"/>
    <col min="3" max="3" width="5.5546875" customWidth="1"/>
    <col min="4" max="4" width="8.88671875" hidden="1" customWidth="1"/>
    <col min="5" max="5" width="4.109375" hidden="1" customWidth="1"/>
    <col min="6" max="6" width="11" customWidth="1"/>
    <col min="7" max="7" width="15.88671875" customWidth="1"/>
    <col min="8" max="8" width="19.6640625" customWidth="1"/>
    <col min="9" max="9" width="24" customWidth="1"/>
    <col min="10" max="10" width="24.5546875" customWidth="1"/>
    <col min="11" max="11" width="22.21875" customWidth="1"/>
    <col min="12" max="12" width="19.77734375" customWidth="1"/>
  </cols>
  <sheetData>
    <row r="5" spans="6:12">
      <c r="G5" s="9" t="s">
        <v>0</v>
      </c>
      <c r="H5" s="9" t="s">
        <v>1</v>
      </c>
      <c r="I5" s="9" t="s">
        <v>2</v>
      </c>
      <c r="J5" s="9" t="s">
        <v>3</v>
      </c>
      <c r="K5" s="9" t="s">
        <v>4</v>
      </c>
      <c r="L5" s="9" t="s">
        <v>5</v>
      </c>
    </row>
    <row r="6" spans="6:12">
      <c r="F6">
        <v>0</v>
      </c>
      <c r="G6" s="8">
        <v>-2</v>
      </c>
      <c r="H6" s="8">
        <v>3</v>
      </c>
      <c r="I6" s="8">
        <f>H6-G6</f>
        <v>5</v>
      </c>
      <c r="J6" s="8"/>
      <c r="K6" s="8"/>
      <c r="L6" s="8"/>
    </row>
    <row r="7" spans="6:12">
      <c r="F7">
        <f>F6+1</f>
        <v>1</v>
      </c>
      <c r="G7" s="8">
        <v>-2</v>
      </c>
      <c r="H7" s="8">
        <v>0.5</v>
      </c>
      <c r="I7" s="8">
        <f t="shared" ref="I7:I16" si="0">H7-G7</f>
        <v>2.5</v>
      </c>
      <c r="J7" s="8">
        <f>I6/I7</f>
        <v>2</v>
      </c>
      <c r="K7" s="8">
        <v>-0.75</v>
      </c>
      <c r="L7" s="8">
        <v>1.86267646816849</v>
      </c>
    </row>
    <row r="8" spans="6:12">
      <c r="F8">
        <f t="shared" ref="F8:F16" si="1">F7+1</f>
        <v>2</v>
      </c>
      <c r="G8" s="8">
        <v>-2</v>
      </c>
      <c r="H8" s="8">
        <v>0.183708606746428</v>
      </c>
      <c r="I8" s="8">
        <f t="shared" si="0"/>
        <v>2.183708606746428</v>
      </c>
      <c r="J8" s="8">
        <f t="shared" ref="J8:J16" si="2">I7/I8</f>
        <v>1.1448413915100257</v>
      </c>
      <c r="K8" s="8">
        <v>-0.90814569662678502</v>
      </c>
      <c r="L8" s="8">
        <v>2.1989000922286501</v>
      </c>
    </row>
    <row r="9" spans="6:12">
      <c r="F9">
        <f t="shared" si="1"/>
        <v>3</v>
      </c>
      <c r="G9" s="8">
        <v>-2</v>
      </c>
      <c r="H9" s="8">
        <v>0.16800540278685799</v>
      </c>
      <c r="I9" s="8">
        <f t="shared" si="0"/>
        <v>2.168005402786858</v>
      </c>
      <c r="J9" s="8">
        <f t="shared" si="2"/>
        <v>1.0072431572077192</v>
      </c>
      <c r="K9" s="8">
        <v>-0.91599729860656998</v>
      </c>
      <c r="L9" s="8">
        <v>2.2170040371434498</v>
      </c>
    </row>
    <row r="10" spans="6:12">
      <c r="F10">
        <f t="shared" si="1"/>
        <v>4</v>
      </c>
      <c r="G10" s="8">
        <v>-2</v>
      </c>
      <c r="H10" s="8">
        <v>0.16534706089384199</v>
      </c>
      <c r="I10" s="8">
        <f t="shared" si="0"/>
        <v>2.1653470608938421</v>
      </c>
      <c r="J10" s="8">
        <f t="shared" si="2"/>
        <v>1.0012276747413962</v>
      </c>
      <c r="K10" s="8">
        <v>-0.91732646955307795</v>
      </c>
      <c r="L10" s="8">
        <v>2.2200820242393502</v>
      </c>
    </row>
    <row r="11" spans="6:12">
      <c r="F11">
        <f t="shared" si="1"/>
        <v>5</v>
      </c>
      <c r="G11" s="8">
        <v>-2</v>
      </c>
      <c r="H11" s="8">
        <v>0.16519517354625701</v>
      </c>
      <c r="I11" s="8">
        <f t="shared" si="0"/>
        <v>2.1651951735462571</v>
      </c>
      <c r="J11" s="8">
        <f t="shared" si="2"/>
        <v>1.0000701494948081</v>
      </c>
      <c r="K11" s="8">
        <v>-0.91740241322687099</v>
      </c>
      <c r="L11" s="8">
        <v>2.2202580042052702</v>
      </c>
    </row>
    <row r="12" spans="6:12">
      <c r="F12">
        <f t="shared" si="1"/>
        <v>6</v>
      </c>
      <c r="G12" s="8">
        <v>-2</v>
      </c>
      <c r="H12" s="8">
        <v>0.165171866233179</v>
      </c>
      <c r="I12" s="8">
        <f t="shared" si="0"/>
        <v>2.1651718662331789</v>
      </c>
      <c r="J12" s="8">
        <f t="shared" si="2"/>
        <v>1.0000107646480363</v>
      </c>
      <c r="K12" s="8">
        <v>-0.91741406688340998</v>
      </c>
      <c r="L12" s="8">
        <v>2.2202850096693201</v>
      </c>
    </row>
    <row r="13" spans="6:12">
      <c r="F13">
        <f t="shared" si="1"/>
        <v>7</v>
      </c>
      <c r="G13" s="8">
        <v>-2</v>
      </c>
      <c r="H13" s="8">
        <v>0.16517041279967601</v>
      </c>
      <c r="I13" s="8">
        <f t="shared" si="0"/>
        <v>2.165170412799676</v>
      </c>
      <c r="J13" s="8">
        <f t="shared" si="2"/>
        <v>1.0000006712790339</v>
      </c>
      <c r="K13" s="8">
        <v>-0.91741479360016098</v>
      </c>
      <c r="L13" s="8">
        <v>2.2202866937276</v>
      </c>
    </row>
    <row r="14" spans="6:12">
      <c r="F14">
        <f t="shared" si="1"/>
        <v>8</v>
      </c>
      <c r="G14" s="8">
        <v>-2</v>
      </c>
      <c r="H14" s="8">
        <v>0.16517020735749099</v>
      </c>
      <c r="I14" s="8">
        <f t="shared" si="0"/>
        <v>2.165170207357491</v>
      </c>
      <c r="J14" s="8">
        <f t="shared" si="2"/>
        <v>1.0000000948850045</v>
      </c>
      <c r="K14" s="8">
        <v>-0.91741489632125395</v>
      </c>
      <c r="L14" s="8">
        <v>2.22028693176859</v>
      </c>
    </row>
    <row r="15" spans="6:12">
      <c r="F15">
        <f t="shared" si="1"/>
        <v>9</v>
      </c>
      <c r="G15" s="8">
        <v>-2</v>
      </c>
      <c r="H15" s="8">
        <v>0.16517019352260801</v>
      </c>
      <c r="I15" s="8">
        <f t="shared" si="0"/>
        <v>2.165170193522608</v>
      </c>
      <c r="J15" s="8">
        <f t="shared" si="2"/>
        <v>1.0000000063897438</v>
      </c>
      <c r="K15" s="8">
        <v>-0.91741490323869501</v>
      </c>
      <c r="L15" s="8">
        <v>2.2202869477987401</v>
      </c>
    </row>
    <row r="16" spans="6:12">
      <c r="F16">
        <f t="shared" si="1"/>
        <v>10</v>
      </c>
      <c r="G16" s="8">
        <v>0.165170192979674</v>
      </c>
      <c r="H16" s="8">
        <v>0.16517019352260801</v>
      </c>
      <c r="I16" s="8">
        <f t="shared" si="0"/>
        <v>5.4293400331140163E-10</v>
      </c>
      <c r="J16" s="10">
        <f t="shared" si="2"/>
        <v>3987906781.1502814</v>
      </c>
      <c r="K16" s="8">
        <v>0.16517019325114099</v>
      </c>
      <c r="L16" s="8">
        <v>0.97111085877547998</v>
      </c>
    </row>
    <row r="17" spans="6:12">
      <c r="G17" s="8"/>
      <c r="H17" s="8"/>
      <c r="I17" s="8"/>
      <c r="J17" s="8"/>
      <c r="K17" s="8"/>
      <c r="L17" s="8"/>
    </row>
    <row r="18" spans="6:12">
      <c r="G18" s="8"/>
      <c r="H18" s="8"/>
      <c r="I18" s="8"/>
      <c r="J18" s="8"/>
      <c r="K18" s="8"/>
      <c r="L18" s="8"/>
    </row>
    <row r="19" spans="6:12">
      <c r="G19" s="9" t="s">
        <v>0</v>
      </c>
      <c r="H19" s="9" t="s">
        <v>1</v>
      </c>
      <c r="I19" s="9" t="s">
        <v>2</v>
      </c>
      <c r="J19" s="9" t="s">
        <v>3</v>
      </c>
      <c r="K19" s="9" t="s">
        <v>4</v>
      </c>
      <c r="L19" s="9" t="s">
        <v>5</v>
      </c>
    </row>
    <row r="20" spans="6:12">
      <c r="F20">
        <v>0</v>
      </c>
      <c r="G20" s="8">
        <v>-2</v>
      </c>
      <c r="H20" s="8">
        <v>3</v>
      </c>
      <c r="I20" s="8">
        <f>H20-G20</f>
        <v>5</v>
      </c>
      <c r="J20" s="8"/>
      <c r="K20" s="8"/>
      <c r="L20" s="8"/>
    </row>
    <row r="21" spans="6:12">
      <c r="F21">
        <f>F20+1</f>
        <v>1</v>
      </c>
      <c r="G21" s="8">
        <v>-2</v>
      </c>
      <c r="H21" s="8">
        <v>1.09016994369151</v>
      </c>
      <c r="I21" s="8">
        <f t="shared" ref="I21:I44" si="3">H21-G21</f>
        <v>3.0901699436915102</v>
      </c>
      <c r="J21" s="8">
        <f>I20/I21</f>
        <v>1.6180339887802453</v>
      </c>
      <c r="K21" s="8">
        <v>-0.45491502815424201</v>
      </c>
      <c r="L21" s="8">
        <v>1.37954387694597</v>
      </c>
    </row>
    <row r="22" spans="6:12">
      <c r="F22">
        <f t="shared" ref="F22:F44" si="4">F21+1</f>
        <v>2</v>
      </c>
      <c r="G22" s="8">
        <v>-0.81966011261697003</v>
      </c>
      <c r="H22" s="8">
        <v>1.09016994369151</v>
      </c>
      <c r="I22" s="8">
        <f t="shared" si="3"/>
        <v>1.90983005630848</v>
      </c>
      <c r="J22" s="8">
        <f t="shared" ref="J22:J44" si="5">I21/I22</f>
        <v>1.6180339886704449</v>
      </c>
      <c r="K22" s="8">
        <v>0.13525491553727201</v>
      </c>
      <c r="L22" s="8">
        <v>0.97205769870987402</v>
      </c>
    </row>
    <row r="23" spans="6:12">
      <c r="F23">
        <f t="shared" si="4"/>
        <v>3</v>
      </c>
      <c r="G23" s="8">
        <v>-9.0169943691514598E-2</v>
      </c>
      <c r="H23" s="8">
        <v>1.09016994369151</v>
      </c>
      <c r="I23" s="8">
        <f t="shared" si="3"/>
        <v>1.1803398873830246</v>
      </c>
      <c r="J23" s="8">
        <f t="shared" si="5"/>
        <v>1.6180339889579052</v>
      </c>
      <c r="K23" s="8">
        <v>0.499999999999999</v>
      </c>
      <c r="L23" s="8">
        <v>1.0894570207692</v>
      </c>
    </row>
    <row r="24" spans="6:12">
      <c r="F24">
        <f t="shared" si="4"/>
        <v>4</v>
      </c>
      <c r="G24" s="8">
        <v>-9.0169943691514598E-2</v>
      </c>
      <c r="H24" s="8">
        <v>0.63932022523393905</v>
      </c>
      <c r="I24" s="8">
        <f t="shared" si="3"/>
        <v>0.7294901689254536</v>
      </c>
      <c r="J24" s="8">
        <f t="shared" si="5"/>
        <v>1.6180339882053205</v>
      </c>
      <c r="K24" s="8">
        <v>0.27457514077121198</v>
      </c>
      <c r="L24" s="8">
        <v>0.98376350191761996</v>
      </c>
    </row>
    <row r="25" spans="6:12">
      <c r="F25">
        <f t="shared" si="4"/>
        <v>5</v>
      </c>
      <c r="G25" s="8">
        <v>-9.0169943691514598E-2</v>
      </c>
      <c r="H25" s="8">
        <v>0.360679774766059</v>
      </c>
      <c r="I25" s="8">
        <f t="shared" si="3"/>
        <v>0.4508497184575736</v>
      </c>
      <c r="J25" s="8">
        <f t="shared" si="5"/>
        <v>1.6180339901755998</v>
      </c>
      <c r="K25" s="8">
        <v>0.13525491553727201</v>
      </c>
      <c r="L25" s="8">
        <v>0.97205769870987402</v>
      </c>
    </row>
    <row r="26" spans="6:12">
      <c r="F26">
        <f t="shared" si="4"/>
        <v>6</v>
      </c>
      <c r="G26" s="8">
        <v>8.2039324298180505E-2</v>
      </c>
      <c r="H26" s="8">
        <v>0.360679774766059</v>
      </c>
      <c r="I26" s="8">
        <f t="shared" si="3"/>
        <v>0.2786404504678785</v>
      </c>
      <c r="J26" s="8">
        <f t="shared" si="5"/>
        <v>1.6180339850173595</v>
      </c>
      <c r="K26" s="8">
        <v>0.22135954953212</v>
      </c>
      <c r="L26" s="8">
        <v>0.97444943099062598</v>
      </c>
    </row>
    <row r="27" spans="6:12">
      <c r="F27">
        <f t="shared" si="4"/>
        <v>7</v>
      </c>
      <c r="G27" s="8">
        <v>8.2039324298180505E-2</v>
      </c>
      <c r="H27" s="8">
        <v>0.254248592287875</v>
      </c>
      <c r="I27" s="8">
        <f t="shared" si="3"/>
        <v>0.17220926798969449</v>
      </c>
      <c r="J27" s="8">
        <f t="shared" si="5"/>
        <v>1.6180339985218053</v>
      </c>
      <c r="K27" s="8">
        <v>0.168143958293028</v>
      </c>
      <c r="L27" s="8">
        <v>0.971120213112868</v>
      </c>
    </row>
    <row r="28" spans="6:12">
      <c r="F28">
        <f t="shared" si="4"/>
        <v>8</v>
      </c>
      <c r="G28" s="8">
        <v>8.2039324298180505E-2</v>
      </c>
      <c r="H28" s="8">
        <v>0.18847050677636401</v>
      </c>
      <c r="I28" s="8">
        <f t="shared" si="3"/>
        <v>0.10643118247818351</v>
      </c>
      <c r="J28" s="8">
        <f t="shared" si="5"/>
        <v>1.6180339631667093</v>
      </c>
      <c r="K28" s="8">
        <v>0.13525491553727201</v>
      </c>
      <c r="L28" s="8">
        <v>0.97205769870987402</v>
      </c>
    </row>
    <row r="29" spans="6:12">
      <c r="F29">
        <f t="shared" si="4"/>
        <v>9</v>
      </c>
      <c r="G29" s="8">
        <v>0.122692421264853</v>
      </c>
      <c r="H29" s="8">
        <v>0.18847050677636401</v>
      </c>
      <c r="I29" s="8">
        <f t="shared" si="3"/>
        <v>6.5778085511511014E-2</v>
      </c>
      <c r="J29" s="8">
        <f t="shared" si="5"/>
        <v>1.6180340557275461</v>
      </c>
      <c r="K29" s="8">
        <v>0.15558146402060899</v>
      </c>
      <c r="L29" s="8">
        <v>0.971208123649417</v>
      </c>
    </row>
    <row r="30" spans="6:12">
      <c r="F30">
        <f t="shared" si="4"/>
        <v>10</v>
      </c>
      <c r="G30" s="8">
        <v>0.14781740980969099</v>
      </c>
      <c r="H30" s="8">
        <v>0.18847050677636401</v>
      </c>
      <c r="I30" s="8">
        <f t="shared" si="3"/>
        <v>4.0653096966673019E-2</v>
      </c>
      <c r="J30" s="8">
        <f t="shared" si="5"/>
        <v>1.6180338134001253</v>
      </c>
      <c r="K30" s="8">
        <v>0.168143958293028</v>
      </c>
      <c r="L30" s="8">
        <v>0.971120213112868</v>
      </c>
    </row>
    <row r="31" spans="6:12">
      <c r="F31">
        <f t="shared" si="4"/>
        <v>11</v>
      </c>
      <c r="G31" s="8">
        <v>0.14781740980969099</v>
      </c>
      <c r="H31" s="8">
        <v>0.17294239835452899</v>
      </c>
      <c r="I31" s="8">
        <f t="shared" si="3"/>
        <v>2.5124988544837995E-2</v>
      </c>
      <c r="J31" s="8">
        <f t="shared" si="5"/>
        <v>1.6180344478216815</v>
      </c>
      <c r="K31" s="8">
        <v>0.16037990408211</v>
      </c>
      <c r="L31" s="8">
        <v>0.97113513291987996</v>
      </c>
    </row>
    <row r="32" spans="6:12">
      <c r="F32">
        <f t="shared" si="4"/>
        <v>12</v>
      </c>
      <c r="G32" s="8">
        <v>0.15741428993269399</v>
      </c>
      <c r="H32" s="8">
        <v>0.17294239835452899</v>
      </c>
      <c r="I32" s="8">
        <f t="shared" si="3"/>
        <v>1.5528108421834996E-2</v>
      </c>
      <c r="J32" s="8">
        <f t="shared" si="5"/>
        <v>1.6180327868852498</v>
      </c>
      <c r="K32" s="8">
        <v>0.16517834414361199</v>
      </c>
      <c r="L32" s="8">
        <v>0.97111085884578496</v>
      </c>
    </row>
    <row r="33" spans="6:12">
      <c r="F33">
        <f t="shared" si="4"/>
        <v>13</v>
      </c>
      <c r="G33" s="8">
        <v>0.15741428993269399</v>
      </c>
      <c r="H33" s="8">
        <v>0.16701117005569699</v>
      </c>
      <c r="I33" s="8">
        <f t="shared" si="3"/>
        <v>9.5968801230029988E-3</v>
      </c>
      <c r="J33" s="8">
        <f t="shared" si="5"/>
        <v>1.6180371352785048</v>
      </c>
      <c r="K33" s="8">
        <v>0.162212729994196</v>
      </c>
      <c r="L33" s="8">
        <v>0.97112011116539898</v>
      </c>
    </row>
    <row r="34" spans="6:12">
      <c r="F34">
        <f t="shared" si="4"/>
        <v>14</v>
      </c>
      <c r="G34" s="8">
        <v>0.16107994175686499</v>
      </c>
      <c r="H34" s="8">
        <v>0.16701117005569699</v>
      </c>
      <c r="I34" s="8">
        <f t="shared" si="3"/>
        <v>5.9312282988319975E-3</v>
      </c>
      <c r="J34" s="8">
        <f t="shared" si="5"/>
        <v>1.6180257510729872</v>
      </c>
      <c r="K34" s="8">
        <v>0.164045555906281</v>
      </c>
      <c r="L34" s="8">
        <v>0.97111219670849003</v>
      </c>
    </row>
    <row r="35" spans="6:12">
      <c r="F35">
        <f t="shared" si="4"/>
        <v>15</v>
      </c>
      <c r="G35" s="8">
        <v>0.16334551823152599</v>
      </c>
      <c r="H35" s="8">
        <v>0.16701117005569699</v>
      </c>
      <c r="I35" s="8">
        <f t="shared" si="3"/>
        <v>3.6656518241710012E-3</v>
      </c>
      <c r="J35" s="8">
        <f t="shared" si="5"/>
        <v>1.6180555555554881</v>
      </c>
      <c r="K35" s="8">
        <v>0.16517834414361199</v>
      </c>
      <c r="L35" s="8">
        <v>0.97111085884578496</v>
      </c>
    </row>
    <row r="36" spans="6:12">
      <c r="F36">
        <f t="shared" si="4"/>
        <v>16</v>
      </c>
      <c r="G36" s="8">
        <v>0.16334551823152599</v>
      </c>
      <c r="H36" s="8">
        <v>0.16561109470618701</v>
      </c>
      <c r="I36" s="8">
        <f t="shared" si="3"/>
        <v>2.2655764746610241E-3</v>
      </c>
      <c r="J36" s="8">
        <f t="shared" si="5"/>
        <v>1.6179775280900446</v>
      </c>
      <c r="K36" s="8">
        <v>0.164478306468857</v>
      </c>
      <c r="L36" s="8">
        <v>0.97111136515655105</v>
      </c>
    </row>
    <row r="37" spans="6:12">
      <c r="F37">
        <f t="shared" si="4"/>
        <v>17</v>
      </c>
      <c r="G37" s="8">
        <v>0.16421101935667801</v>
      </c>
      <c r="H37" s="8">
        <v>0.16561109470618701</v>
      </c>
      <c r="I37" s="8">
        <f t="shared" si="3"/>
        <v>1.4000753495090057E-3</v>
      </c>
      <c r="J37" s="8">
        <f t="shared" si="5"/>
        <v>1.61818181818253</v>
      </c>
      <c r="K37" s="8">
        <v>0.16491105703143299</v>
      </c>
      <c r="L37" s="8">
        <v>0.97111092980830305</v>
      </c>
    </row>
    <row r="38" spans="6:12">
      <c r="F38">
        <f t="shared" si="4"/>
        <v>18</v>
      </c>
      <c r="G38" s="8">
        <v>0.16474559358103599</v>
      </c>
      <c r="H38" s="8">
        <v>0.16561109470618701</v>
      </c>
      <c r="I38" s="8">
        <f t="shared" si="3"/>
        <v>8.6550112515101918E-4</v>
      </c>
      <c r="J38" s="8">
        <f t="shared" si="5"/>
        <v>1.6176470588235341</v>
      </c>
      <c r="K38" s="8">
        <v>0.16517834414361199</v>
      </c>
      <c r="L38" s="8">
        <v>0.97111085884578496</v>
      </c>
    </row>
    <row r="39" spans="6:12">
      <c r="F39">
        <f t="shared" si="4"/>
        <v>19</v>
      </c>
      <c r="G39" s="8">
        <v>0.16474559358103599</v>
      </c>
      <c r="H39" s="8">
        <v>0.16528016780539401</v>
      </c>
      <c r="I39" s="8">
        <f t="shared" si="3"/>
        <v>5.3457422435801427E-4</v>
      </c>
      <c r="J39" s="8">
        <f t="shared" si="5"/>
        <v>1.6190476190475227</v>
      </c>
      <c r="K39" s="8">
        <v>0.16501288069321501</v>
      </c>
      <c r="L39" s="8">
        <v>0.97111088495284104</v>
      </c>
    </row>
    <row r="40" spans="6:12">
      <c r="F40">
        <f t="shared" si="4"/>
        <v>20</v>
      </c>
      <c r="G40" s="8">
        <v>0.164949240904601</v>
      </c>
      <c r="H40" s="8">
        <v>0.16528016780539401</v>
      </c>
      <c r="I40" s="8">
        <f t="shared" si="3"/>
        <v>3.3092690079300491E-4</v>
      </c>
      <c r="J40" s="8">
        <f t="shared" si="5"/>
        <v>1.615384615384867</v>
      </c>
      <c r="K40" s="8">
        <v>0.165114704354998</v>
      </c>
      <c r="L40" s="8">
        <v>0.97111086203230701</v>
      </c>
    </row>
    <row r="41" spans="6:12">
      <c r="F41">
        <f t="shared" si="4"/>
        <v>21</v>
      </c>
      <c r="G41" s="8">
        <v>0.165076520481829</v>
      </c>
      <c r="H41" s="8">
        <v>0.16528016780539401</v>
      </c>
      <c r="I41" s="8">
        <f t="shared" si="3"/>
        <v>2.0364732356500936E-4</v>
      </c>
      <c r="J41" s="8">
        <f t="shared" si="5"/>
        <v>1.6249999999993356</v>
      </c>
      <c r="K41" s="8">
        <v>0.16517834414361199</v>
      </c>
      <c r="L41" s="8">
        <v>0.97111085884578496</v>
      </c>
    </row>
    <row r="42" spans="6:12">
      <c r="F42">
        <f t="shared" si="4"/>
        <v>22</v>
      </c>
      <c r="G42" s="8">
        <v>0.165076520481829</v>
      </c>
      <c r="H42" s="8">
        <v>0.16520380005905699</v>
      </c>
      <c r="I42" s="8">
        <f t="shared" si="3"/>
        <v>1.2727957722799554E-4</v>
      </c>
      <c r="J42" s="8">
        <f t="shared" si="5"/>
        <v>1.600000000001701</v>
      </c>
      <c r="K42" s="8">
        <v>0.16514016027044301</v>
      </c>
      <c r="L42" s="8">
        <v>0.97111085972950095</v>
      </c>
    </row>
    <row r="43" spans="6:12">
      <c r="F43">
        <f t="shared" si="4"/>
        <v>23</v>
      </c>
      <c r="G43" s="8">
        <v>0.16512743231272001</v>
      </c>
      <c r="H43" s="8">
        <v>0.16520380005905699</v>
      </c>
      <c r="I43" s="8">
        <f t="shared" si="3"/>
        <v>7.6367746336986064E-5</v>
      </c>
      <c r="J43" s="8">
        <f t="shared" si="5"/>
        <v>1.6666666666625476</v>
      </c>
      <c r="K43" s="8">
        <v>0.16516561618588901</v>
      </c>
      <c r="L43" s="8">
        <v>0.97111085879762504</v>
      </c>
    </row>
    <row r="44" spans="6:12">
      <c r="F44">
        <f t="shared" si="4"/>
        <v>24</v>
      </c>
      <c r="G44" s="8">
        <v>0.16515288822816601</v>
      </c>
      <c r="H44" s="8">
        <v>0.16520380005905699</v>
      </c>
      <c r="I44" s="8">
        <f t="shared" si="3"/>
        <v>5.0911830890981724E-5</v>
      </c>
      <c r="J44" s="8">
        <f t="shared" si="5"/>
        <v>1.5000000000100857</v>
      </c>
      <c r="K44" s="8">
        <v>0.16517834414361199</v>
      </c>
      <c r="L44" s="8">
        <v>0.97111085884578496</v>
      </c>
    </row>
    <row r="45" spans="6:12">
      <c r="G45" s="8"/>
      <c r="H45" s="8"/>
      <c r="I45" s="8"/>
      <c r="J45" s="8"/>
      <c r="K45" s="8"/>
      <c r="L45" s="8"/>
    </row>
    <row r="46" spans="6:12">
      <c r="G46" s="8"/>
      <c r="H46" s="8"/>
      <c r="I46" s="8"/>
      <c r="J46" s="8"/>
      <c r="K46" s="8"/>
      <c r="L46" s="8"/>
    </row>
    <row r="47" spans="6:12">
      <c r="G47" s="8"/>
      <c r="H47" s="8"/>
      <c r="I47" s="8"/>
      <c r="J47" s="8"/>
      <c r="K47" s="8"/>
      <c r="L47" s="8"/>
    </row>
    <row r="48" spans="6:12">
      <c r="G48" s="8"/>
      <c r="H48" s="8"/>
      <c r="I48" s="8"/>
      <c r="J48" s="8"/>
      <c r="K48" s="8"/>
      <c r="L48" s="8"/>
    </row>
    <row r="49" spans="6:12">
      <c r="G49" s="8"/>
      <c r="H49" s="8" t="s">
        <v>6</v>
      </c>
      <c r="I49" s="8"/>
      <c r="J49" s="8"/>
      <c r="K49" s="8"/>
      <c r="L49" s="8"/>
    </row>
    <row r="50" spans="6:12" ht="15.6">
      <c r="F50" s="11" t="s">
        <v>11</v>
      </c>
      <c r="G50" s="12" t="s">
        <v>12</v>
      </c>
      <c r="H50" s="13" t="s">
        <v>13</v>
      </c>
      <c r="I50" s="13" t="s">
        <v>20</v>
      </c>
      <c r="J50" s="13" t="s">
        <v>4</v>
      </c>
      <c r="K50" s="13" t="s">
        <v>5</v>
      </c>
      <c r="L50" s="8"/>
    </row>
    <row r="51" spans="6:12">
      <c r="F51" s="1">
        <v>0.1</v>
      </c>
      <c r="G51" s="2">
        <f>LOG(F51, 2)</f>
        <v>-3.3219280948873622</v>
      </c>
      <c r="H51" s="7">
        <v>6</v>
      </c>
      <c r="I51" s="7">
        <f>H51*2</f>
        <v>12</v>
      </c>
      <c r="J51" s="8">
        <v>0.15546874999999999</v>
      </c>
      <c r="K51" s="8">
        <v>0.97121042382810696</v>
      </c>
      <c r="L51" s="2"/>
    </row>
    <row r="52" spans="6:12">
      <c r="F52" s="6">
        <v>0.01</v>
      </c>
      <c r="G52" s="2">
        <f t="shared" ref="G52:G83" si="6">LOG(F52, 2)</f>
        <v>-6.6438561897747244</v>
      </c>
      <c r="H52" s="7">
        <v>9</v>
      </c>
      <c r="I52" s="7">
        <f t="shared" ref="I52:I55" si="7">H52*2</f>
        <v>18</v>
      </c>
      <c r="J52" s="8">
        <v>0.163759765625</v>
      </c>
      <c r="K52" s="8">
        <v>0.97111296309663697</v>
      </c>
      <c r="L52" s="2"/>
    </row>
    <row r="53" spans="6:12">
      <c r="F53" s="5">
        <v>1E-3</v>
      </c>
      <c r="G53" s="2">
        <f t="shared" si="6"/>
        <v>-9.965784284662087</v>
      </c>
      <c r="H53" s="7">
        <v>13</v>
      </c>
      <c r="I53" s="7">
        <f t="shared" si="7"/>
        <v>26</v>
      </c>
      <c r="J53" s="8">
        <v>0.16528912353515601</v>
      </c>
      <c r="K53" s="8">
        <v>0.97111087373796601</v>
      </c>
      <c r="L53" s="2"/>
    </row>
    <row r="54" spans="6:12">
      <c r="F54" s="4">
        <v>1E-4</v>
      </c>
      <c r="G54" s="2">
        <f t="shared" si="6"/>
        <v>-13.287712379549449</v>
      </c>
      <c r="H54" s="7">
        <v>16</v>
      </c>
      <c r="I54" s="7">
        <f t="shared" si="7"/>
        <v>32</v>
      </c>
      <c r="J54" s="8">
        <v>0.165190717315673</v>
      </c>
      <c r="K54" s="8">
        <v>0.97111085922113805</v>
      </c>
      <c r="L54" s="2"/>
    </row>
    <row r="55" spans="6:12">
      <c r="F55" s="3">
        <v>1.0000000000000001E-5</v>
      </c>
      <c r="G55" s="2">
        <f t="shared" si="6"/>
        <v>-16.609640474436812</v>
      </c>
      <c r="H55" s="7">
        <v>19</v>
      </c>
      <c r="I55" s="7">
        <f t="shared" si="7"/>
        <v>38</v>
      </c>
      <c r="J55" s="8">
        <v>0.16517038554191499</v>
      </c>
      <c r="K55" s="8">
        <v>0.97111085877551895</v>
      </c>
      <c r="L55" s="2"/>
    </row>
    <row r="56" spans="6:12">
      <c r="G56" s="2"/>
      <c r="H56" s="2" t="s">
        <v>7</v>
      </c>
      <c r="I56" s="7"/>
      <c r="J56" s="8"/>
      <c r="K56" s="2"/>
      <c r="L56" s="2"/>
    </row>
    <row r="57" spans="6:12" ht="15.6">
      <c r="F57" s="11" t="s">
        <v>11</v>
      </c>
      <c r="G57" s="12" t="s">
        <v>12</v>
      </c>
      <c r="H57" s="13" t="s">
        <v>13</v>
      </c>
      <c r="I57" s="31" t="s">
        <v>20</v>
      </c>
      <c r="J57" s="13" t="s">
        <v>4</v>
      </c>
      <c r="K57" s="13" t="s">
        <v>5</v>
      </c>
      <c r="L57" s="2"/>
    </row>
    <row r="58" spans="6:12">
      <c r="F58" s="1">
        <v>0.1</v>
      </c>
      <c r="G58" s="2">
        <f t="shared" si="6"/>
        <v>-3.3219280948873622</v>
      </c>
      <c r="H58" s="7">
        <v>9</v>
      </c>
      <c r="I58" s="7">
        <f>H58+2</f>
        <v>11</v>
      </c>
      <c r="J58" s="8">
        <v>0.155581462513669</v>
      </c>
      <c r="K58" s="8">
        <v>0.97120812367998899</v>
      </c>
      <c r="L58" s="2"/>
    </row>
    <row r="59" spans="6:12">
      <c r="F59" s="6">
        <v>0.01</v>
      </c>
      <c r="G59" s="2">
        <f t="shared" si="6"/>
        <v>-6.6438561897747244</v>
      </c>
      <c r="H59" s="7">
        <v>13</v>
      </c>
      <c r="I59" s="7">
        <f t="shared" ref="I59:I62" si="8">H59+2</f>
        <v>15</v>
      </c>
      <c r="J59" s="8">
        <v>0.162212752917062</v>
      </c>
      <c r="K59" s="8">
        <v>0.97112011102197004</v>
      </c>
      <c r="L59" s="2"/>
    </row>
    <row r="60" spans="6:12">
      <c r="F60" s="5">
        <v>1E-3</v>
      </c>
      <c r="G60" s="2">
        <f t="shared" si="6"/>
        <v>-9.965784284662087</v>
      </c>
      <c r="H60" s="7">
        <v>18</v>
      </c>
      <c r="I60" s="7">
        <f t="shared" si="8"/>
        <v>20</v>
      </c>
      <c r="J60" s="8">
        <v>0.16517835614116699</v>
      </c>
      <c r="K60" s="8">
        <v>0.97111085884599202</v>
      </c>
      <c r="L60" s="2"/>
    </row>
    <row r="61" spans="6:12">
      <c r="F61" s="4">
        <v>1E-4</v>
      </c>
      <c r="G61" s="2">
        <f t="shared" si="6"/>
        <v>-13.287712379549449</v>
      </c>
      <c r="H61" s="7">
        <v>23</v>
      </c>
      <c r="I61" s="7">
        <f t="shared" si="8"/>
        <v>25</v>
      </c>
      <c r="J61" s="8">
        <v>0.165163453988701</v>
      </c>
      <c r="K61" s="8">
        <v>0.97111085882350001</v>
      </c>
      <c r="L61" s="2"/>
    </row>
    <row r="62" spans="6:12">
      <c r="F62" s="3">
        <v>1.0000000000000001E-5</v>
      </c>
      <c r="G62" s="2">
        <f t="shared" si="6"/>
        <v>-16.609640474436812</v>
      </c>
      <c r="H62" s="7">
        <v>28</v>
      </c>
      <c r="I62" s="7">
        <f t="shared" si="8"/>
        <v>30</v>
      </c>
      <c r="J62" s="8">
        <v>0.165169146104438</v>
      </c>
      <c r="K62" s="8">
        <v>0.97111085877663605</v>
      </c>
      <c r="L62" s="2"/>
    </row>
    <row r="63" spans="6:12">
      <c r="G63" s="2"/>
      <c r="H63" s="2" t="s">
        <v>8</v>
      </c>
      <c r="I63" s="7"/>
      <c r="J63" s="8"/>
      <c r="K63" s="2"/>
      <c r="L63" s="2"/>
    </row>
    <row r="64" spans="6:12" ht="15.6">
      <c r="F64" s="11" t="s">
        <v>11</v>
      </c>
      <c r="G64" s="12" t="s">
        <v>12</v>
      </c>
      <c r="H64" s="13" t="s">
        <v>13</v>
      </c>
      <c r="I64" s="31" t="s">
        <v>20</v>
      </c>
      <c r="J64" s="13" t="s">
        <v>4</v>
      </c>
      <c r="K64" s="13" t="s">
        <v>5</v>
      </c>
      <c r="L64" s="2"/>
    </row>
    <row r="65" spans="6:12">
      <c r="F65" s="1">
        <v>0.1</v>
      </c>
      <c r="G65" s="2">
        <f t="shared" si="6"/>
        <v>-3.3219280948873622</v>
      </c>
      <c r="H65" s="7">
        <v>4</v>
      </c>
      <c r="I65" s="7">
        <f>H65+1</f>
        <v>5</v>
      </c>
      <c r="J65" s="8">
        <v>0.16449596996955801</v>
      </c>
      <c r="K65" s="8">
        <v>0.971111339631196</v>
      </c>
      <c r="L65" s="2"/>
    </row>
    <row r="66" spans="6:12">
      <c r="F66" s="6">
        <v>0.01</v>
      </c>
      <c r="G66" s="2">
        <f t="shared" si="6"/>
        <v>-6.6438561897747244</v>
      </c>
      <c r="H66" s="7">
        <v>4</v>
      </c>
      <c r="I66" s="7">
        <f t="shared" ref="I66:I69" si="9">H66+1</f>
        <v>5</v>
      </c>
      <c r="J66" s="8">
        <v>0.16449596996955801</v>
      </c>
      <c r="K66" s="8">
        <v>0.971111339631196</v>
      </c>
      <c r="L66" s="2"/>
    </row>
    <row r="67" spans="6:12">
      <c r="F67" s="5">
        <v>1E-3</v>
      </c>
      <c r="G67" s="2">
        <f t="shared" si="6"/>
        <v>-9.965784284662087</v>
      </c>
      <c r="H67" s="7">
        <v>5</v>
      </c>
      <c r="I67" s="7">
        <f t="shared" si="9"/>
        <v>6</v>
      </c>
      <c r="J67" s="8">
        <v>0.16517526689981399</v>
      </c>
      <c r="K67" s="8">
        <v>0.97111085880272696</v>
      </c>
      <c r="L67" s="2"/>
    </row>
    <row r="68" spans="6:12">
      <c r="F68" s="4">
        <v>1E-4</v>
      </c>
      <c r="G68" s="2">
        <f t="shared" si="6"/>
        <v>-13.287712379549449</v>
      </c>
      <c r="H68" s="7">
        <v>6</v>
      </c>
      <c r="I68" s="7">
        <f t="shared" si="9"/>
        <v>7</v>
      </c>
      <c r="J68" s="8">
        <v>0.16517018266014599</v>
      </c>
      <c r="K68" s="8">
        <v>0.97111085877547998</v>
      </c>
      <c r="L68" s="2"/>
    </row>
    <row r="69" spans="6:12">
      <c r="F69" s="3">
        <v>1.0000000000000001E-5</v>
      </c>
      <c r="G69" s="2">
        <f t="shared" si="6"/>
        <v>-16.609640474436812</v>
      </c>
      <c r="H69" s="7">
        <v>6</v>
      </c>
      <c r="I69" s="7">
        <f t="shared" si="9"/>
        <v>7</v>
      </c>
      <c r="J69" s="8">
        <v>0.16517018266014599</v>
      </c>
      <c r="K69" s="8">
        <v>0.97111085877547998</v>
      </c>
      <c r="L69" s="2"/>
    </row>
    <row r="70" spans="6:12">
      <c r="G70" s="2"/>
      <c r="H70" s="7" t="s">
        <v>9</v>
      </c>
      <c r="I70" s="7"/>
      <c r="J70" s="8"/>
      <c r="K70" s="2"/>
      <c r="L70" s="2"/>
    </row>
    <row r="71" spans="6:12" ht="15.6">
      <c r="F71" s="11" t="s">
        <v>11</v>
      </c>
      <c r="G71" s="12" t="s">
        <v>12</v>
      </c>
      <c r="H71" s="13" t="s">
        <v>13</v>
      </c>
      <c r="I71" s="31" t="s">
        <v>20</v>
      </c>
      <c r="J71" s="13" t="s">
        <v>4</v>
      </c>
      <c r="K71" s="13" t="s">
        <v>5</v>
      </c>
      <c r="L71" s="2"/>
    </row>
    <row r="72" spans="6:12">
      <c r="F72" s="1">
        <v>0.1</v>
      </c>
      <c r="G72" s="2">
        <f t="shared" si="6"/>
        <v>-3.3219280948873622</v>
      </c>
      <c r="H72" s="7">
        <v>3</v>
      </c>
      <c r="I72" s="7">
        <f>H72+3</f>
        <v>6</v>
      </c>
      <c r="J72" s="8">
        <v>0.16517019325114099</v>
      </c>
      <c r="K72" s="8">
        <v>0.97111085877547998</v>
      </c>
      <c r="L72" s="2"/>
    </row>
    <row r="73" spans="6:12">
      <c r="F73" s="6">
        <v>0.01</v>
      </c>
      <c r="G73" s="2">
        <f t="shared" si="6"/>
        <v>-6.6438561897747244</v>
      </c>
      <c r="H73" s="7">
        <v>11</v>
      </c>
      <c r="I73" s="7">
        <f t="shared" ref="I73:I76" si="10">H73+3</f>
        <v>14</v>
      </c>
      <c r="J73" s="8">
        <v>0.16517019325114099</v>
      </c>
      <c r="K73" s="8">
        <v>0.97111085877547998</v>
      </c>
      <c r="L73" s="2"/>
    </row>
    <row r="74" spans="6:12">
      <c r="F74" s="5">
        <v>1E-3</v>
      </c>
      <c r="G74" s="2">
        <f t="shared" si="6"/>
        <v>-9.965784284662087</v>
      </c>
      <c r="H74" s="7">
        <v>7</v>
      </c>
      <c r="I74" s="7">
        <f t="shared" si="10"/>
        <v>10</v>
      </c>
      <c r="J74" s="8">
        <v>0.16517019325114099</v>
      </c>
      <c r="K74" s="8">
        <v>0.97111085877547998</v>
      </c>
      <c r="L74" s="2"/>
    </row>
    <row r="75" spans="6:12">
      <c r="F75" s="4">
        <v>1E-4</v>
      </c>
      <c r="G75" s="2">
        <f t="shared" si="6"/>
        <v>-13.287712379549449</v>
      </c>
      <c r="H75" s="7">
        <v>6</v>
      </c>
      <c r="I75" s="7">
        <f t="shared" si="10"/>
        <v>9</v>
      </c>
      <c r="J75" s="8">
        <v>0.16517019325114099</v>
      </c>
      <c r="K75" s="8">
        <v>0.97111085877547998</v>
      </c>
      <c r="L75" s="2"/>
    </row>
    <row r="76" spans="6:12">
      <c r="F76" s="3">
        <v>1.0000000000000001E-5</v>
      </c>
      <c r="G76" s="2">
        <f t="shared" si="6"/>
        <v>-16.609640474436812</v>
      </c>
      <c r="H76" s="7">
        <v>10</v>
      </c>
      <c r="I76" s="7">
        <f t="shared" si="10"/>
        <v>13</v>
      </c>
      <c r="J76" s="8">
        <v>0.16517019325114099</v>
      </c>
      <c r="K76" s="8">
        <v>0.97111085877547998</v>
      </c>
      <c r="L76" s="2"/>
    </row>
    <row r="77" spans="6:12">
      <c r="G77" s="2"/>
      <c r="H77" s="7" t="s">
        <v>10</v>
      </c>
      <c r="I77" s="7"/>
      <c r="J77" s="8"/>
      <c r="K77" s="2"/>
      <c r="L77" s="2"/>
    </row>
    <row r="78" spans="6:12" ht="15.6">
      <c r="F78" s="11" t="s">
        <v>11</v>
      </c>
      <c r="G78" s="12" t="s">
        <v>12</v>
      </c>
      <c r="H78" s="13" t="s">
        <v>13</v>
      </c>
      <c r="I78" s="31" t="s">
        <v>20</v>
      </c>
      <c r="J78" s="13" t="s">
        <v>4</v>
      </c>
      <c r="K78" s="13" t="s">
        <v>5</v>
      </c>
      <c r="L78" s="2"/>
    </row>
    <row r="79" spans="6:12">
      <c r="F79" s="2">
        <v>0.1</v>
      </c>
      <c r="G79" s="2">
        <f t="shared" si="6"/>
        <v>-3.3219280948873622</v>
      </c>
      <c r="H79" s="7">
        <v>5</v>
      </c>
      <c r="I79" s="7">
        <f>H79+1</f>
        <v>6</v>
      </c>
      <c r="J79" s="8">
        <v>0.14285714285714199</v>
      </c>
      <c r="K79" s="8">
        <v>0.97163758776602005</v>
      </c>
      <c r="L79" s="2"/>
    </row>
    <row r="80" spans="6:12">
      <c r="F80" s="2">
        <v>0.01</v>
      </c>
      <c r="G80" s="2">
        <f t="shared" si="6"/>
        <v>-6.6438561897747244</v>
      </c>
      <c r="H80" s="7">
        <v>10</v>
      </c>
      <c r="I80" s="7">
        <f t="shared" ref="I80:I83" si="11">H80+1</f>
        <v>11</v>
      </c>
      <c r="J80" s="8">
        <v>0.16738197424892601</v>
      </c>
      <c r="K80" s="8">
        <v>0.971116033488165</v>
      </c>
      <c r="L80" s="2"/>
    </row>
    <row r="81" spans="6:12">
      <c r="F81" s="2">
        <v>1E-3</v>
      </c>
      <c r="G81" s="2">
        <f t="shared" si="6"/>
        <v>-9.965784284662087</v>
      </c>
      <c r="H81" s="7">
        <v>15</v>
      </c>
      <c r="I81" s="7">
        <f t="shared" si="11"/>
        <v>16</v>
      </c>
      <c r="J81" s="8">
        <v>0.16524767801857501</v>
      </c>
      <c r="K81" s="8">
        <v>0.97111086512670997</v>
      </c>
      <c r="L81" s="2"/>
    </row>
    <row r="82" spans="6:12">
      <c r="F82" s="2">
        <v>1E-4</v>
      </c>
      <c r="G82" s="2">
        <f t="shared" si="6"/>
        <v>-13.287712379549449</v>
      </c>
      <c r="H82" s="7">
        <v>20</v>
      </c>
      <c r="I82" s="7">
        <f t="shared" si="11"/>
        <v>21</v>
      </c>
      <c r="J82" s="8">
        <v>0.16509055379139401</v>
      </c>
      <c r="K82" s="8">
        <v>0.97111086548431003</v>
      </c>
      <c r="L82" s="2"/>
    </row>
    <row r="83" spans="6:12">
      <c r="F83" s="2">
        <v>1.0000000000000001E-5</v>
      </c>
      <c r="G83" s="2">
        <f t="shared" si="6"/>
        <v>-16.609640474436812</v>
      </c>
      <c r="H83" s="7">
        <v>24</v>
      </c>
      <c r="I83" s="7">
        <f t="shared" si="11"/>
        <v>25</v>
      </c>
      <c r="J83" s="8">
        <v>0.16517834414361199</v>
      </c>
      <c r="K83" s="8">
        <v>0.97111085884578496</v>
      </c>
      <c r="L83" s="2"/>
    </row>
    <row r="84" spans="6:12">
      <c r="G84" s="2"/>
      <c r="H84" s="2"/>
      <c r="I84" s="2"/>
      <c r="J84" s="2"/>
      <c r="K84" s="2"/>
      <c r="L84" s="2"/>
    </row>
    <row r="85" spans="6:12">
      <c r="G85" s="2"/>
      <c r="H85" s="2"/>
      <c r="I85" s="2"/>
      <c r="J85" s="2"/>
      <c r="K85" s="2"/>
      <c r="L85" s="2"/>
    </row>
    <row r="86" spans="6:12" ht="15" thickBot="1">
      <c r="F86" s="2"/>
      <c r="G86" s="2"/>
      <c r="H86" s="2"/>
      <c r="I86" s="2"/>
      <c r="J86" s="2"/>
      <c r="K86" s="2"/>
      <c r="L86" s="2"/>
    </row>
    <row r="87" spans="6:12" ht="15" thickBot="1">
      <c r="F87" s="16" t="s">
        <v>19</v>
      </c>
      <c r="G87" s="14" t="s">
        <v>4</v>
      </c>
      <c r="H87" s="15" t="s">
        <v>5</v>
      </c>
      <c r="I87" s="2"/>
      <c r="J87" s="2"/>
      <c r="K87" s="2"/>
      <c r="L87" s="2"/>
    </row>
    <row r="88" spans="6:12">
      <c r="F88" s="25" t="s">
        <v>14</v>
      </c>
      <c r="G88" s="26">
        <v>-0.24999752262830699</v>
      </c>
      <c r="H88" s="27">
        <v>-5.4179687499501297</v>
      </c>
    </row>
    <row r="89" spans="6:12">
      <c r="F89" s="25" t="s">
        <v>15</v>
      </c>
      <c r="G89" s="26">
        <v>-0.24999814565777501</v>
      </c>
      <c r="H89" s="27">
        <v>-5.4179687499720597</v>
      </c>
    </row>
    <row r="90" spans="6:12">
      <c r="F90" s="25" t="s">
        <v>16</v>
      </c>
      <c r="G90" s="26">
        <v>-0.249999985319347</v>
      </c>
      <c r="H90" s="27">
        <v>-5.4179687499999902</v>
      </c>
    </row>
    <row r="91" spans="6:12">
      <c r="F91" s="25" t="s">
        <v>17</v>
      </c>
      <c r="G91" s="26">
        <v>-0.25000612567552599</v>
      </c>
      <c r="H91" s="27">
        <v>-5.4179687496951097</v>
      </c>
    </row>
    <row r="92" spans="6:12" ht="15" thickBot="1">
      <c r="F92" s="28" t="s">
        <v>18</v>
      </c>
      <c r="G92" s="29">
        <f>-0.250000013849105</f>
        <v>-0.25000001384910497</v>
      </c>
      <c r="H92" s="30">
        <v>-5.4179687499999902</v>
      </c>
    </row>
    <row r="93" spans="6:12">
      <c r="G93" s="10"/>
      <c r="H93" s="10"/>
    </row>
    <row r="94" spans="6:12">
      <c r="G94" s="10"/>
      <c r="H94" s="10"/>
    </row>
    <row r="95" spans="6:12" ht="15" thickBot="1">
      <c r="G95" s="10"/>
      <c r="H95" s="10"/>
    </row>
    <row r="96" spans="6:12" ht="15" thickBot="1">
      <c r="F96" s="16" t="s">
        <v>19</v>
      </c>
      <c r="G96" s="23" t="s">
        <v>4</v>
      </c>
      <c r="H96" s="24" t="s">
        <v>5</v>
      </c>
    </row>
    <row r="97" spans="6:8">
      <c r="F97" s="17" t="s">
        <v>14</v>
      </c>
      <c r="G97" s="19">
        <v>2.9999994853663399</v>
      </c>
      <c r="H97" s="20">
        <v>-13.999999999996501</v>
      </c>
    </row>
    <row r="98" spans="6:8">
      <c r="F98" s="25" t="s">
        <v>15</v>
      </c>
      <c r="G98" s="26">
        <v>-0.24999884483243801</v>
      </c>
      <c r="H98" s="27">
        <v>-5.41796874998915</v>
      </c>
    </row>
    <row r="99" spans="6:8">
      <c r="F99" s="25" t="s">
        <v>16</v>
      </c>
      <c r="G99" s="26">
        <v>-0.24999173519968701</v>
      </c>
      <c r="H99" s="27">
        <v>-5.4179687494450004</v>
      </c>
    </row>
    <row r="100" spans="6:8">
      <c r="F100" s="17" t="s">
        <v>17</v>
      </c>
      <c r="G100" s="19">
        <v>2.9999999886744599</v>
      </c>
      <c r="H100" s="20">
        <v>-14</v>
      </c>
    </row>
    <row r="101" spans="6:8" ht="15" thickBot="1">
      <c r="F101" s="18" t="s">
        <v>18</v>
      </c>
      <c r="G101" s="21">
        <v>3.0000000476493001</v>
      </c>
      <c r="H101" s="22">
        <v>-13.999999999999901</v>
      </c>
    </row>
    <row r="102" spans="6:8">
      <c r="G102" s="10"/>
      <c r="H102" s="10"/>
    </row>
    <row r="103" spans="6:8">
      <c r="G103" s="10"/>
      <c r="H103" s="10"/>
    </row>
    <row r="104" spans="6:8">
      <c r="G104" s="10"/>
      <c r="H104" s="10"/>
    </row>
    <row r="105" spans="6:8" ht="15" thickBot="1">
      <c r="G105" s="10"/>
      <c r="H105" s="10"/>
    </row>
    <row r="106" spans="6:8" ht="15" thickBot="1">
      <c r="F106" s="16" t="s">
        <v>19</v>
      </c>
      <c r="G106" s="23" t="s">
        <v>4</v>
      </c>
      <c r="H106" s="24" t="s">
        <v>5</v>
      </c>
    </row>
    <row r="107" spans="6:8">
      <c r="F107" s="25" t="s">
        <v>14</v>
      </c>
      <c r="G107" s="26">
        <v>-0.249998113553523</v>
      </c>
      <c r="H107" s="27">
        <v>-5.41796874997108</v>
      </c>
    </row>
    <row r="108" spans="6:8">
      <c r="F108" s="17" t="s">
        <v>15</v>
      </c>
      <c r="G108" s="19">
        <v>2.99999977972023</v>
      </c>
      <c r="H108" s="20">
        <v>-13.9999999999993</v>
      </c>
    </row>
    <row r="109" spans="6:8">
      <c r="F109" s="17" t="s">
        <v>16</v>
      </c>
      <c r="G109" s="19">
        <v>3.0000060093264702</v>
      </c>
      <c r="H109" s="20">
        <v>-13.9999999995305</v>
      </c>
    </row>
    <row r="110" spans="6:8">
      <c r="F110" s="17" t="s">
        <v>17</v>
      </c>
      <c r="G110" s="19">
        <v>2.9999999765197898</v>
      </c>
      <c r="H110" s="20">
        <v>-13.999999999999901</v>
      </c>
    </row>
    <row r="111" spans="6:8" ht="15" thickBot="1">
      <c r="F111" s="28" t="s">
        <v>18</v>
      </c>
      <c r="G111" s="29">
        <v>-0.25000002529604398</v>
      </c>
      <c r="H111" s="30">
        <v>-5.4179687499999902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2021-03-07T23:50:23Z</dcterms:created>
  <dcterms:modified xsi:type="dcterms:W3CDTF">2021-03-17T09:49:17Z</dcterms:modified>
</cp:coreProperties>
</file>