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J24" i="1" l="1"/>
  <c r="G29" i="1" l="1"/>
  <c r="G28" i="1" l="1"/>
  <c r="G27" i="1"/>
  <c r="L24" i="1" l="1"/>
  <c r="L12" i="1"/>
  <c r="L18" i="1"/>
  <c r="G26" i="1"/>
  <c r="F26" i="1"/>
  <c r="I21" i="1"/>
  <c r="G22" i="1"/>
  <c r="P24" i="1" l="1"/>
  <c r="N26" i="1"/>
  <c r="N27" i="1"/>
  <c r="N28" i="1"/>
  <c r="N29" i="1"/>
  <c r="N30" i="1"/>
  <c r="N25" i="1"/>
  <c r="N36" i="1"/>
  <c r="N34" i="1"/>
  <c r="N35" i="1"/>
  <c r="N33" i="1"/>
  <c r="P32" i="1"/>
  <c r="N32" i="1"/>
  <c r="N24" i="1"/>
  <c r="P18" i="1"/>
  <c r="N17" i="1"/>
  <c r="N18" i="1"/>
  <c r="N19" i="1"/>
  <c r="N20" i="1"/>
  <c r="N21" i="1"/>
  <c r="N22" i="1"/>
  <c r="N10" i="1"/>
  <c r="P12" i="1"/>
  <c r="N12" i="1"/>
  <c r="N13" i="1"/>
  <c r="N14" i="1"/>
  <c r="N15" i="1"/>
  <c r="N16" i="1"/>
  <c r="N9" i="1"/>
  <c r="C6" i="1"/>
  <c r="P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Remaining Work
</t>
        </r>
        <r>
          <rPr>
            <sz val="8"/>
            <color indexed="81"/>
            <rFont val="Tahoma"/>
            <family val="2"/>
          </rPr>
          <t>The amount of time still required to complete a task.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Q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R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<sst xmlns="http://schemas.openxmlformats.org/spreadsheetml/2006/main" count="201" uniqueCount="68">
  <si>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</si>
  <si>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</si>
  <si>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</si>
  <si>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</si>
  <si>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</si>
  <si>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</si>
  <si>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</si>
  <si>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</si>
  <si>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</si>
  <si>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</si>
  <si>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</si>
  <si>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</si>
  <si>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</si>
  <si>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</si>
  <si>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Remaining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</si>
  <si>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</si>
  <si>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</si>
  <si>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</si>
  <si>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</si>
  <si>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</si>
  <si>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</si>
  <si>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</si>
  <si>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</si>
  <si>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</si>
  <si>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</si>
  <si>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</si>
  <si>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</si>
  <si>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</si>
  <si>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</si>
  <si>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</si>
  <si>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</si>
  <si>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</si>
  <si>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</si>
  <si>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</si>
  <si>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Yasser &amp; Mariam</t>
  </si>
  <si>
    <t>Review Log Sheet</t>
  </si>
  <si>
    <t xml:space="preserve">Project Schedule </t>
  </si>
  <si>
    <t>SRS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</si>
  <si>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</si>
  <si>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</si>
  <si>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</si>
  <si>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</si>
  <si>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</si>
  <si>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</si>
  <si>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</si>
  <si>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</si>
  <si>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</si>
  <si>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</si>
  <si>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</si>
  <si>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</si>
  <si>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</si>
  <si>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</si>
  <si>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Tarek &amp; Hassan</t>
  </si>
  <si>
    <t>Testing</t>
  </si>
  <si>
    <t>Function Test</t>
  </si>
  <si>
    <t>Integration Test</t>
  </si>
  <si>
    <t>Unit test</t>
  </si>
  <si>
    <t>User Acceptance Test</t>
  </si>
  <si>
    <t>All Team</t>
  </si>
  <si>
    <t>Not yet</t>
  </si>
  <si>
    <t>Kareem</t>
  </si>
  <si>
    <t>Done</t>
  </si>
  <si>
    <t>Tareek</t>
  </si>
  <si>
    <t>Kareem &amp; Hassan then Kareem &amp; Tarek</t>
  </si>
  <si>
    <t>Kareem &amp; Hassan then Kareem</t>
  </si>
  <si>
    <t>Mariam</t>
  </si>
  <si>
    <t>Mariam &amp; Hoda &amp; Hassan</t>
  </si>
  <si>
    <t>Tareek &amp; Yasser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</si>
</sst>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>
      <pane ySplit="8" topLeftCell="A9" activePane="bottomLeft" state="frozen"/>
      <selection pane="bottomLeft" activeCell="L11" sqref="L11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9.57031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4.42578125" style="3" bestFit="1" customWidth="1"/>
    <col min="13" max="13" width="3.7109375" style="3" bestFit="1" customWidth="1"/>
    <col min="14" max="14" width="2.42578125" style="3" bestFit="1" customWidth="1"/>
    <col min="15" max="15" width="7.140625" style="3" customWidth="1"/>
    <col min="16" max="16" width="8.7109375" style="3" bestFit="1" customWidth="1"/>
    <col min="17" max="17" width="12.28515625" style="4" bestFit="1" customWidth="1"/>
    <col min="18" max="18" width="32.7109375" style="1" bestFit="1" customWidth="1"/>
    <col min="19" max="16384" width="9.140625" style="5"/>
  </cols>
  <sheetData>
    <row r="1" spans="1:18" ht="18.75" thickBot="1">
      <c r="A1" s="14" t="s">
        <v>19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2"/>
      <c r="R1" s="13"/>
    </row>
    <row r="2" spans="1:18" ht="12" thickBot="1">
      <c r="R2" s="4"/>
    </row>
    <row r="3" spans="1:18" ht="12.75">
      <c r="B3" s="45" t="s">
        <v>7</v>
      </c>
      <c r="C3" s="51" t="s">
        <v>27</v>
      </c>
      <c r="D3" s="52"/>
      <c r="E3" s="52"/>
      <c r="F3" s="53"/>
    </row>
    <row r="4" spans="1:18" ht="12.75">
      <c r="B4" s="46" t="s">
        <v>6</v>
      </c>
      <c r="C4" s="48" t="s">
        <v>28</v>
      </c>
      <c r="D4" s="49"/>
      <c r="E4" s="49"/>
      <c r="F4" s="50"/>
    </row>
    <row r="5" spans="1:18" ht="12.75">
      <c r="B5" s="46" t="s">
        <v>16</v>
      </c>
      <c r="C5" s="59" t="s">
        <v>20</v>
      </c>
      <c r="D5" s="49"/>
      <c r="E5" s="49"/>
      <c r="F5" s="50"/>
      <c r="G5" s="6"/>
      <c r="H5" s="6"/>
      <c r="I5" s="6"/>
    </row>
    <row r="6" spans="1:18" ht="13.5" thickBot="1">
      <c r="B6" s="47" t="s">
        <v>17</v>
      </c>
      <c r="C6" s="54">
        <f ca="1">NOW()</f>
        <v>42462.368804861107</v>
      </c>
      <c r="D6" s="55"/>
      <c r="E6" s="55"/>
      <c r="F6" s="56"/>
      <c r="G6" s="6"/>
      <c r="H6" s="6"/>
      <c r="I6" s="6"/>
    </row>
    <row r="7" spans="1:18" ht="12" thickBot="1"/>
    <row r="8" spans="1:18" ht="23.25" customHeight="1" thickBot="1">
      <c r="A8" s="38" t="s">
        <v>1</v>
      </c>
      <c r="B8" s="39" t="s">
        <v>2</v>
      </c>
      <c r="C8" s="58" t="s">
        <v>3</v>
      </c>
      <c r="D8" s="58"/>
      <c r="E8" s="40" t="s">
        <v>23</v>
      </c>
      <c r="F8" s="40" t="s">
        <v>9</v>
      </c>
      <c r="G8" s="40" t="s">
        <v>10</v>
      </c>
      <c r="H8" s="41" t="s">
        <v>11</v>
      </c>
      <c r="I8" s="40" t="s">
        <v>12</v>
      </c>
      <c r="J8" s="58" t="s">
        <v>4</v>
      </c>
      <c r="K8" s="58"/>
      <c r="L8" s="57" t="s">
        <v>13</v>
      </c>
      <c r="M8" s="57"/>
      <c r="N8" s="57" t="s">
        <v>14</v>
      </c>
      <c r="O8" s="57"/>
      <c r="P8" s="42" t="s">
        <v>15</v>
      </c>
      <c r="Q8" s="43" t="s">
        <v>5</v>
      </c>
      <c r="R8" s="44" t="s">
        <v>26</v>
      </c>
    </row>
    <row r="9" spans="1:18" s="8" customFormat="1" ht="15.75">
      <c r="A9" s="16">
        <v>0</v>
      </c>
      <c r="B9" s="24" t="s">
        <v>36</v>
      </c>
      <c r="C9" s="17">
        <v>35</v>
      </c>
      <c r="D9" s="17" t="s">
        <v>8</v>
      </c>
      <c r="E9" s="9" t="s">
        <v>24</v>
      </c>
      <c r="F9" s="37">
        <v>42434</v>
      </c>
      <c r="G9" s="37">
        <v>42435</v>
      </c>
      <c r="H9" s="37">
        <v>42470</v>
      </c>
      <c r="I9" s="37" t="s">
        <v>0</v>
      </c>
      <c r="J9" s="17">
        <v>10</v>
      </c>
      <c r="K9" s="17" t="s">
        <v>18</v>
      </c>
      <c r="L9" s="17">
        <v>7</v>
      </c>
      <c r="M9" s="17" t="s">
        <v>18</v>
      </c>
      <c r="N9" s="17">
        <f>J9-L9</f>
        <v>3</v>
      </c>
      <c r="O9" s="17" t="s">
        <v>18</v>
      </c>
      <c r="P9" s="18">
        <f>SUM(P12,P18,P24,P32)/4</f>
        <v>0.70624999999999993</v>
      </c>
      <c r="Q9" s="19"/>
      <c r="R9" s="15" t="s">
        <v>28</v>
      </c>
    </row>
    <row r="10" spans="1:18" s="8" customFormat="1" ht="15.75">
      <c r="A10" s="16">
        <v>0</v>
      </c>
      <c r="B10" s="24" t="s">
        <v>35</v>
      </c>
      <c r="C10" s="17">
        <v>28</v>
      </c>
      <c r="D10" s="17" t="s">
        <v>8</v>
      </c>
      <c r="E10" s="9" t="s">
        <v>24</v>
      </c>
      <c r="F10" s="37">
        <v>42441</v>
      </c>
      <c r="G10" s="37">
        <v>42443</v>
      </c>
      <c r="H10" s="37">
        <v>42447</v>
      </c>
      <c r="I10" s="37" t="s">
        <v>0</v>
      </c>
      <c r="J10" s="17">
        <v>8</v>
      </c>
      <c r="K10" s="17" t="s">
        <v>18</v>
      </c>
      <c r="L10" s="17">
        <v>5</v>
      </c>
      <c r="M10" s="17" t="s">
        <v>18</v>
      </c>
      <c r="N10" s="17">
        <f>J10-L10</f>
        <v>3</v>
      </c>
      <c r="O10" s="17" t="s">
        <v>18</v>
      </c>
      <c r="P10" s="18">
        <v>0.7</v>
      </c>
      <c r="Q10" s="19"/>
      <c r="R10" s="15" t="s">
        <v>52</v>
      </c>
    </row>
    <row r="11" spans="1:18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7"/>
      <c r="O11" s="17"/>
      <c r="P11" s="18"/>
      <c r="Q11" s="19"/>
      <c r="R11" s="15"/>
    </row>
    <row r="12" spans="1:18" s="8" customFormat="1" ht="15">
      <c r="A12" s="16">
        <v>1</v>
      </c>
      <c r="B12" s="26" t="s">
        <v>42</v>
      </c>
      <c r="C12" s="17">
        <v>7</v>
      </c>
      <c r="D12" s="17" t="s">
        <v>8</v>
      </c>
      <c r="E12" s="9" t="s">
        <v>25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12</v>
      </c>
      <c r="K12" s="17" t="s">
        <v>18</v>
      </c>
      <c r="L12" s="17">
        <f>SUM(L13:L16)</f>
        <v>14</v>
      </c>
      <c r="M12" s="17" t="s">
        <v>18</v>
      </c>
      <c r="N12" s="17">
        <f t="shared" ref="N12:N22" si="0">J12-L12</f>
        <v>-2</v>
      </c>
      <c r="O12" s="17" t="s">
        <v>18</v>
      </c>
      <c r="P12" s="23">
        <f>AVERAGE(P13:P16)</f>
        <v>1</v>
      </c>
      <c r="Q12" s="19"/>
      <c r="R12" s="15"/>
    </row>
    <row r="13" spans="1:18" ht="15">
      <c r="A13" s="16">
        <v>1.1000000000000001</v>
      </c>
      <c r="B13" s="25" t="s">
        <v>38</v>
      </c>
      <c r="C13" s="17">
        <v>7</v>
      </c>
      <c r="D13" s="17" t="s">
        <v>8</v>
      </c>
      <c r="E13" s="9" t="s">
        <v>25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18</v>
      </c>
      <c r="L13" s="17">
        <v>8</v>
      </c>
      <c r="M13" s="17" t="s">
        <v>18</v>
      </c>
      <c r="N13" s="17">
        <f t="shared" si="0"/>
        <v>-4</v>
      </c>
      <c r="O13" s="17" t="s">
        <v>18</v>
      </c>
      <c r="P13" s="18">
        <v>1</v>
      </c>
      <c r="Q13" s="19"/>
      <c r="R13" s="15" t="s">
        <v>29</v>
      </c>
    </row>
    <row r="14" spans="1:18" ht="15">
      <c r="A14" s="16">
        <v>1.2</v>
      </c>
      <c r="B14" s="25" t="s">
        <v>39</v>
      </c>
      <c r="C14" s="17">
        <v>7</v>
      </c>
      <c r="D14" s="17" t="s">
        <v>8</v>
      </c>
      <c r="E14" s="9" t="s">
        <v>25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18</v>
      </c>
      <c r="L14" s="17">
        <v>2</v>
      </c>
      <c r="M14" s="17" t="s">
        <v>18</v>
      </c>
      <c r="N14" s="17">
        <f t="shared" si="0"/>
        <v>0</v>
      </c>
      <c r="O14" s="17" t="s">
        <v>18</v>
      </c>
      <c r="P14" s="18">
        <v>1</v>
      </c>
      <c r="Q14" s="19"/>
      <c r="R14" s="15" t="s">
        <v>30</v>
      </c>
    </row>
    <row r="15" spans="1:18" ht="15">
      <c r="A15" s="16">
        <v>1.3</v>
      </c>
      <c r="B15" s="25" t="s">
        <v>40</v>
      </c>
      <c r="C15" s="17">
        <v>2</v>
      </c>
      <c r="D15" s="17" t="s">
        <v>8</v>
      </c>
      <c r="E15" s="9" t="s">
        <v>25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18</v>
      </c>
      <c r="L15" s="17">
        <v>2</v>
      </c>
      <c r="M15" s="17" t="s">
        <v>18</v>
      </c>
      <c r="N15" s="17">
        <f t="shared" si="0"/>
        <v>0</v>
      </c>
      <c r="O15" s="17" t="s">
        <v>18</v>
      </c>
      <c r="P15" s="18">
        <v>1</v>
      </c>
      <c r="Q15" s="19"/>
      <c r="R15" s="15" t="s">
        <v>31</v>
      </c>
    </row>
    <row r="16" spans="1:18" ht="15">
      <c r="A16" s="16">
        <v>1.4</v>
      </c>
      <c r="B16" s="25" t="s">
        <v>41</v>
      </c>
      <c r="C16" s="17">
        <v>2</v>
      </c>
      <c r="D16" s="17" t="s">
        <v>8</v>
      </c>
      <c r="E16" s="9" t="s">
        <v>25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18</v>
      </c>
      <c r="L16" s="17">
        <v>2</v>
      </c>
      <c r="M16" s="17" t="s">
        <v>18</v>
      </c>
      <c r="N16" s="17">
        <f t="shared" si="0"/>
        <v>0</v>
      </c>
      <c r="O16" s="17" t="s">
        <v>18</v>
      </c>
      <c r="P16" s="18">
        <v>1</v>
      </c>
      <c r="Q16" s="19"/>
      <c r="R16" s="15" t="s">
        <v>32</v>
      </c>
    </row>
    <row r="17" spans="1:18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17">
        <f t="shared" si="0"/>
        <v>0</v>
      </c>
      <c r="O17" s="29"/>
      <c r="P17" s="31"/>
      <c r="Q17" s="32"/>
      <c r="R17" s="33"/>
    </row>
    <row r="18" spans="1:18" s="8" customFormat="1" ht="15">
      <c r="A18" s="16">
        <v>2</v>
      </c>
      <c r="B18" s="26" t="s">
        <v>43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 t="s">
        <v>0</v>
      </c>
      <c r="J18" s="17">
        <v>12</v>
      </c>
      <c r="K18" s="17" t="s">
        <v>18</v>
      </c>
      <c r="L18" s="17">
        <f>SUM(L19:L22)</f>
        <v>16</v>
      </c>
      <c r="M18" s="17" t="s">
        <v>18</v>
      </c>
      <c r="N18" s="17">
        <f t="shared" si="0"/>
        <v>-4</v>
      </c>
      <c r="O18" s="17" t="s">
        <v>18</v>
      </c>
      <c r="P18" s="18">
        <f>AVERAGE(P19:P22)</f>
        <v>0.92499999999999993</v>
      </c>
      <c r="Q18" s="19">
        <v>1</v>
      </c>
      <c r="R18" s="15"/>
    </row>
    <row r="19" spans="1:18" ht="15">
      <c r="A19" s="16">
        <v>2.1</v>
      </c>
      <c r="B19" s="25" t="s">
        <v>33</v>
      </c>
      <c r="C19" s="17">
        <v>2</v>
      </c>
      <c r="D19" s="17" t="s">
        <v>8</v>
      </c>
      <c r="E19" s="9" t="s">
        <v>25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18</v>
      </c>
      <c r="L19" s="17">
        <v>4</v>
      </c>
      <c r="M19" s="17" t="s">
        <v>18</v>
      </c>
      <c r="N19" s="17">
        <f t="shared" si="0"/>
        <v>-2</v>
      </c>
      <c r="O19" s="17" t="s">
        <v>18</v>
      </c>
      <c r="P19" s="18">
        <v>1</v>
      </c>
      <c r="Q19" s="19"/>
      <c r="R19" s="15" t="s">
        <v>34</v>
      </c>
    </row>
    <row r="20" spans="1:18" ht="15">
      <c r="A20" s="16">
        <v>2.2000000000000002</v>
      </c>
      <c r="B20" s="25" t="s">
        <v>37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18</v>
      </c>
      <c r="L20" s="17">
        <v>6</v>
      </c>
      <c r="M20" s="17" t="s">
        <v>18</v>
      </c>
      <c r="N20" s="17">
        <f t="shared" si="0"/>
        <v>-2</v>
      </c>
      <c r="O20" s="17" t="s">
        <v>18</v>
      </c>
      <c r="P20" s="18">
        <v>0.9</v>
      </c>
      <c r="Q20" s="19">
        <v>2.1</v>
      </c>
      <c r="R20" s="15" t="s">
        <v>63</v>
      </c>
    </row>
    <row r="21" spans="1:18" ht="15">
      <c r="A21" s="16">
        <v>2.2999999999999998</v>
      </c>
      <c r="B21" s="25" t="s">
        <v>49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f>I20</f>
        <v>42458</v>
      </c>
      <c r="J21" s="17">
        <v>4</v>
      </c>
      <c r="K21" s="17" t="s">
        <v>18</v>
      </c>
      <c r="L21" s="17">
        <v>4</v>
      </c>
      <c r="M21" s="17" t="s">
        <v>18</v>
      </c>
      <c r="N21" s="17">
        <f t="shared" si="0"/>
        <v>0</v>
      </c>
      <c r="O21" s="17" t="s">
        <v>18</v>
      </c>
      <c r="P21" s="18">
        <v>0.9</v>
      </c>
      <c r="Q21" s="35" t="s">
        <v>44</v>
      </c>
      <c r="R21" s="15" t="s">
        <v>64</v>
      </c>
    </row>
    <row r="22" spans="1:18" ht="15">
      <c r="A22" s="16">
        <v>2.4</v>
      </c>
      <c r="B22" s="25" t="s">
        <v>21</v>
      </c>
      <c r="C22" s="17">
        <v>2</v>
      </c>
      <c r="D22" s="17" t="s">
        <v>8</v>
      </c>
      <c r="E22" s="9" t="s">
        <v>24</v>
      </c>
      <c r="F22" s="37">
        <v>42447</v>
      </c>
      <c r="G22" s="37">
        <f>I20</f>
        <v>42458</v>
      </c>
      <c r="H22" s="37">
        <v>42449</v>
      </c>
      <c r="I22" s="37">
        <v>42461</v>
      </c>
      <c r="J22" s="17">
        <v>2</v>
      </c>
      <c r="K22" s="17" t="s">
        <v>18</v>
      </c>
      <c r="L22" s="17">
        <v>2</v>
      </c>
      <c r="M22" s="17" t="s">
        <v>18</v>
      </c>
      <c r="N22" s="17">
        <f t="shared" si="0"/>
        <v>0</v>
      </c>
      <c r="O22" s="17" t="s">
        <v>18</v>
      </c>
      <c r="P22" s="18">
        <v>0.9</v>
      </c>
      <c r="Q22" s="19">
        <v>2.2000000000000002</v>
      </c>
      <c r="R22" s="15" t="s">
        <v>65</v>
      </c>
    </row>
    <row r="23" spans="1:18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7"/>
      <c r="O23" s="17"/>
      <c r="P23" s="18"/>
      <c r="Q23" s="19"/>
      <c r="R23" s="15"/>
    </row>
    <row r="24" spans="1:18" s="8" customFormat="1" ht="15">
      <c r="A24" s="16">
        <v>3</v>
      </c>
      <c r="B24" s="26" t="s">
        <v>46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 t="s">
        <v>0</v>
      </c>
      <c r="J24" s="17">
        <f>SUM(J25:J30)+2</f>
        <v>24</v>
      </c>
      <c r="K24" s="17" t="s">
        <v>18</v>
      </c>
      <c r="L24" s="17">
        <f>SUM(L25:L30)</f>
        <v>21</v>
      </c>
      <c r="M24" s="17" t="s">
        <v>18</v>
      </c>
      <c r="N24" s="17">
        <f t="shared" ref="N24:N36" si="1">J24-L24</f>
        <v>3</v>
      </c>
      <c r="O24" s="17" t="s">
        <v>18</v>
      </c>
      <c r="P24" s="23">
        <f>AVERAGE(P25:P30)</f>
        <v>0.9</v>
      </c>
      <c r="Q24" s="19">
        <v>2</v>
      </c>
      <c r="R24" s="15"/>
    </row>
    <row r="25" spans="1:18" ht="15">
      <c r="A25" s="16">
        <v>3.1</v>
      </c>
      <c r="B25" s="25" t="s">
        <v>47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42453</v>
      </c>
      <c r="J25" s="17">
        <v>4</v>
      </c>
      <c r="K25" s="17" t="s">
        <v>18</v>
      </c>
      <c r="L25" s="17">
        <v>4</v>
      </c>
      <c r="M25" s="17" t="s">
        <v>18</v>
      </c>
      <c r="N25" s="17">
        <f>J25-L25</f>
        <v>0</v>
      </c>
      <c r="O25" s="17" t="s">
        <v>18</v>
      </c>
      <c r="P25" s="18">
        <v>0.9</v>
      </c>
      <c r="Q25" s="19"/>
      <c r="R25" s="15" t="s">
        <v>30</v>
      </c>
    </row>
    <row r="26" spans="1:18" ht="15">
      <c r="A26" s="16">
        <v>3.2</v>
      </c>
      <c r="B26" s="25" t="s">
        <v>48</v>
      </c>
      <c r="C26" s="17">
        <v>4</v>
      </c>
      <c r="D26" s="17" t="s">
        <v>8</v>
      </c>
      <c r="E26" s="9" t="s">
        <v>24</v>
      </c>
      <c r="F26" s="37">
        <f>H25</f>
        <v>42452</v>
      </c>
      <c r="G26" s="37">
        <f>I25</f>
        <v>42453</v>
      </c>
      <c r="H26" s="37">
        <v>42456</v>
      </c>
      <c r="I26" s="37">
        <v>42462</v>
      </c>
      <c r="J26" s="17">
        <v>6</v>
      </c>
      <c r="K26" s="17" t="s">
        <v>18</v>
      </c>
      <c r="L26" s="17">
        <v>6</v>
      </c>
      <c r="M26" s="17" t="s">
        <v>18</v>
      </c>
      <c r="N26" s="17">
        <f t="shared" ref="N26:N30" si="2">J26-L26</f>
        <v>0</v>
      </c>
      <c r="O26" s="17" t="s">
        <v>18</v>
      </c>
      <c r="P26" s="18">
        <v>0.9</v>
      </c>
      <c r="Q26" s="19">
        <v>3.1</v>
      </c>
      <c r="R26" s="15" t="s">
        <v>66</v>
      </c>
    </row>
    <row r="27" spans="1:18" ht="15">
      <c r="A27" s="16">
        <v>3.3</v>
      </c>
      <c r="B27" s="25" t="s">
        <v>50</v>
      </c>
      <c r="C27" s="17">
        <v>1</v>
      </c>
      <c r="D27" s="17" t="s">
        <v>8</v>
      </c>
      <c r="E27" s="9" t="s">
        <v>24</v>
      </c>
      <c r="F27" s="37">
        <v>42456</v>
      </c>
      <c r="G27" s="37">
        <f>I26</f>
        <v>42462</v>
      </c>
      <c r="H27" s="37">
        <v>42456</v>
      </c>
      <c r="I27" s="37">
        <v>42461</v>
      </c>
      <c r="J27" s="17">
        <v>2</v>
      </c>
      <c r="K27" s="17" t="s">
        <v>18</v>
      </c>
      <c r="L27" s="17">
        <v>2</v>
      </c>
      <c r="M27" s="17" t="s">
        <v>18</v>
      </c>
      <c r="N27" s="17">
        <f t="shared" si="2"/>
        <v>0</v>
      </c>
      <c r="O27" s="17" t="s">
        <v>18</v>
      </c>
      <c r="P27" s="18">
        <v>0.9</v>
      </c>
      <c r="Q27" s="19">
        <v>3.2</v>
      </c>
      <c r="R27" s="15" t="s">
        <v>60</v>
      </c>
    </row>
    <row r="28" spans="1:18" ht="15">
      <c r="A28" s="16">
        <v>3.4</v>
      </c>
      <c r="B28" s="25" t="s">
        <v>22</v>
      </c>
      <c r="C28" s="17">
        <v>2</v>
      </c>
      <c r="D28" s="17" t="s">
        <v>8</v>
      </c>
      <c r="E28" s="9" t="s">
        <v>24</v>
      </c>
      <c r="F28" s="37">
        <v>42456</v>
      </c>
      <c r="G28" s="37">
        <f>I25</f>
        <v>42453</v>
      </c>
      <c r="H28" s="37">
        <v>42458</v>
      </c>
      <c r="I28" s="37">
        <v>42461</v>
      </c>
      <c r="J28" s="17">
        <v>6</v>
      </c>
      <c r="K28" s="17" t="s">
        <v>18</v>
      </c>
      <c r="L28" s="17">
        <v>5</v>
      </c>
      <c r="M28" s="17" t="s">
        <v>18</v>
      </c>
      <c r="N28" s="17">
        <f t="shared" si="2"/>
        <v>1</v>
      </c>
      <c r="O28" s="17" t="s">
        <v>18</v>
      </c>
      <c r="P28" s="18">
        <v>0.8</v>
      </c>
      <c r="Q28" s="19">
        <v>3.2</v>
      </c>
      <c r="R28" s="15" t="s">
        <v>67</v>
      </c>
    </row>
    <row r="29" spans="1:18" ht="15">
      <c r="A29" s="16">
        <v>3.5</v>
      </c>
      <c r="B29" s="25" t="s">
        <v>51</v>
      </c>
      <c r="C29" s="17">
        <v>1</v>
      </c>
      <c r="D29" s="17" t="s">
        <v>8</v>
      </c>
      <c r="E29" s="9" t="s">
        <v>24</v>
      </c>
      <c r="F29" s="37">
        <v>42458</v>
      </c>
      <c r="G29" s="37">
        <f>I28</f>
        <v>42461</v>
      </c>
      <c r="H29" s="37">
        <v>42458</v>
      </c>
      <c r="I29" s="37">
        <v>42462</v>
      </c>
      <c r="J29" s="17">
        <v>2</v>
      </c>
      <c r="K29" s="17" t="s">
        <v>18</v>
      </c>
      <c r="L29" s="17">
        <v>2</v>
      </c>
      <c r="M29" s="17" t="s">
        <v>18</v>
      </c>
      <c r="N29" s="17">
        <f t="shared" si="2"/>
        <v>0</v>
      </c>
      <c r="O29" s="17" t="s">
        <v>18</v>
      </c>
      <c r="P29" s="18">
        <v>0.9</v>
      </c>
      <c r="Q29" s="19">
        <v>3.4</v>
      </c>
      <c r="R29" s="15" t="s">
        <v>60</v>
      </c>
    </row>
    <row r="30" spans="1:18" ht="15">
      <c r="A30" s="16">
        <v>3.6</v>
      </c>
      <c r="B30" s="25" t="s">
        <v>45</v>
      </c>
      <c r="C30" s="17">
        <v>2</v>
      </c>
      <c r="D30" s="17" t="s">
        <v>8</v>
      </c>
      <c r="E30" s="36" t="s">
        <v>61</v>
      </c>
      <c r="F30" s="37">
        <v>42455</v>
      </c>
      <c r="G30" s="37">
        <v>42455</v>
      </c>
      <c r="H30" s="37">
        <v>42455</v>
      </c>
      <c r="I30" s="37">
        <v>42455</v>
      </c>
      <c r="J30" s="17">
        <v>2</v>
      </c>
      <c r="K30" s="17" t="s">
        <v>18</v>
      </c>
      <c r="L30" s="17">
        <v>2</v>
      </c>
      <c r="M30" s="17" t="s">
        <v>18</v>
      </c>
      <c r="N30" s="17">
        <f t="shared" si="2"/>
        <v>0</v>
      </c>
      <c r="O30" s="17" t="s">
        <v>18</v>
      </c>
      <c r="P30" s="18">
        <v>1</v>
      </c>
      <c r="Q30" s="19"/>
      <c r="R30" s="15" t="s">
        <v>62</v>
      </c>
    </row>
    <row r="31" spans="1:18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17"/>
      <c r="O31" s="29"/>
      <c r="P31" s="31"/>
      <c r="Q31" s="32"/>
      <c r="R31" s="33"/>
    </row>
    <row r="32" spans="1:18" s="8" customFormat="1" ht="15">
      <c r="A32" s="16">
        <v>2</v>
      </c>
      <c r="B32" s="26" t="s">
        <v>53</v>
      </c>
      <c r="C32" s="17">
        <v>7</v>
      </c>
      <c r="D32" s="17" t="s">
        <v>8</v>
      </c>
      <c r="E32" s="36" t="s">
        <v>59</v>
      </c>
      <c r="F32" s="37">
        <v>42462</v>
      </c>
      <c r="G32" s="37" t="s">
        <v>0</v>
      </c>
      <c r="H32" s="37">
        <v>42468</v>
      </c>
      <c r="I32" s="37" t="s">
        <v>0</v>
      </c>
      <c r="J32" s="17">
        <v>24</v>
      </c>
      <c r="K32" s="17" t="s">
        <v>18</v>
      </c>
      <c r="L32" s="17">
        <v>0</v>
      </c>
      <c r="M32" s="17" t="s">
        <v>18</v>
      </c>
      <c r="N32" s="17">
        <f t="shared" si="1"/>
        <v>24</v>
      </c>
      <c r="O32" s="17" t="s">
        <v>18</v>
      </c>
      <c r="P32" s="18">
        <f>AVERAGE(P33:P36)</f>
        <v>0</v>
      </c>
      <c r="Q32" s="19"/>
      <c r="R32" s="15"/>
    </row>
    <row r="33" spans="1:18" ht="15">
      <c r="A33" s="16">
        <v>2.1</v>
      </c>
      <c r="B33" s="25" t="s">
        <v>54</v>
      </c>
      <c r="C33" s="17">
        <v>1</v>
      </c>
      <c r="D33" s="17" t="s">
        <v>8</v>
      </c>
      <c r="E33" s="36" t="s">
        <v>59</v>
      </c>
      <c r="F33" s="37">
        <v>42462</v>
      </c>
      <c r="G33" s="37" t="s">
        <v>0</v>
      </c>
      <c r="H33" s="37">
        <v>42468</v>
      </c>
      <c r="I33" s="37" t="s">
        <v>0</v>
      </c>
      <c r="J33" s="17">
        <v>4</v>
      </c>
      <c r="K33" s="17" t="s">
        <v>18</v>
      </c>
      <c r="L33" s="17">
        <v>0</v>
      </c>
      <c r="M33" s="17" t="s">
        <v>18</v>
      </c>
      <c r="N33" s="17">
        <f t="shared" si="1"/>
        <v>4</v>
      </c>
      <c r="O33" s="17" t="s">
        <v>18</v>
      </c>
      <c r="P33" s="18">
        <v>0</v>
      </c>
      <c r="Q33" s="19"/>
      <c r="R33" s="15" t="s">
        <v>58</v>
      </c>
    </row>
    <row r="34" spans="1:18" ht="15">
      <c r="A34" s="16">
        <v>2.2999999999999998</v>
      </c>
      <c r="B34" s="25" t="s">
        <v>56</v>
      </c>
      <c r="C34" s="17">
        <v>2</v>
      </c>
      <c r="D34" s="17" t="s">
        <v>8</v>
      </c>
      <c r="E34" s="36" t="s">
        <v>59</v>
      </c>
      <c r="F34" s="37">
        <v>42462</v>
      </c>
      <c r="G34" s="37" t="s">
        <v>0</v>
      </c>
      <c r="H34" s="37">
        <v>42468</v>
      </c>
      <c r="I34" s="37" t="s">
        <v>0</v>
      </c>
      <c r="J34" s="17">
        <v>4</v>
      </c>
      <c r="K34" s="17" t="s">
        <v>18</v>
      </c>
      <c r="L34" s="17">
        <v>0</v>
      </c>
      <c r="M34" s="17" t="s">
        <v>18</v>
      </c>
      <c r="N34" s="17">
        <f>J34-L34</f>
        <v>4</v>
      </c>
      <c r="O34" s="17" t="s">
        <v>18</v>
      </c>
      <c r="P34" s="18">
        <v>0</v>
      </c>
      <c r="Q34" s="35"/>
      <c r="R34" s="15" t="s">
        <v>58</v>
      </c>
    </row>
    <row r="35" spans="1:18" ht="15">
      <c r="A35" s="16">
        <v>2.2000000000000002</v>
      </c>
      <c r="B35" s="25" t="s">
        <v>55</v>
      </c>
      <c r="C35" s="17">
        <v>2</v>
      </c>
      <c r="D35" s="17" t="s">
        <v>8</v>
      </c>
      <c r="E35" s="36" t="s">
        <v>59</v>
      </c>
      <c r="F35" s="37">
        <v>42462</v>
      </c>
      <c r="G35" s="37" t="s">
        <v>0</v>
      </c>
      <c r="H35" s="37">
        <v>42468</v>
      </c>
      <c r="I35" s="37" t="s">
        <v>0</v>
      </c>
      <c r="J35" s="17">
        <v>8</v>
      </c>
      <c r="K35" s="17" t="s">
        <v>18</v>
      </c>
      <c r="L35" s="17">
        <v>0</v>
      </c>
      <c r="M35" s="17" t="s">
        <v>18</v>
      </c>
      <c r="N35" s="17">
        <f t="shared" si="1"/>
        <v>8</v>
      </c>
      <c r="O35" s="17" t="s">
        <v>18</v>
      </c>
      <c r="P35" s="18">
        <v>0</v>
      </c>
      <c r="Q35" s="19"/>
      <c r="R35" s="15" t="s">
        <v>58</v>
      </c>
    </row>
    <row r="36" spans="1:18" ht="15">
      <c r="A36" s="16">
        <v>2.4</v>
      </c>
      <c r="B36" s="25" t="s">
        <v>57</v>
      </c>
      <c r="C36" s="17">
        <v>2</v>
      </c>
      <c r="D36" s="17" t="s">
        <v>8</v>
      </c>
      <c r="E36" s="36" t="s">
        <v>59</v>
      </c>
      <c r="F36" s="37">
        <v>42462</v>
      </c>
      <c r="G36" s="37" t="s">
        <v>0</v>
      </c>
      <c r="H36" s="37">
        <v>42468</v>
      </c>
      <c r="I36" s="37" t="s">
        <v>0</v>
      </c>
      <c r="J36" s="17">
        <v>4</v>
      </c>
      <c r="K36" s="17" t="s">
        <v>18</v>
      </c>
      <c r="L36" s="17">
        <v>0</v>
      </c>
      <c r="M36" s="17" t="s">
        <v>18</v>
      </c>
      <c r="N36" s="17">
        <f t="shared" si="1"/>
        <v>4</v>
      </c>
      <c r="O36" s="17" t="s">
        <v>18</v>
      </c>
      <c r="P36" s="18">
        <v>0</v>
      </c>
      <c r="Q36" s="19"/>
      <c r="R36" s="15" t="s">
        <v>58</v>
      </c>
    </row>
    <row r="37" spans="1:18" ht="15">
      <c r="A37" s="16"/>
      <c r="B37" s="28"/>
      <c r="C37" s="17"/>
      <c r="D37" s="17"/>
      <c r="E37" s="9"/>
      <c r="F37" s="9"/>
      <c r="G37" s="9"/>
      <c r="H37" s="7"/>
      <c r="I37" s="9"/>
      <c r="J37" s="17"/>
      <c r="K37" s="17"/>
      <c r="L37" s="17"/>
      <c r="M37" s="17"/>
      <c r="N37" s="17"/>
      <c r="O37" s="17"/>
      <c r="P37" s="18"/>
      <c r="Q37" s="19"/>
      <c r="R37" s="15"/>
    </row>
  </sheetData>
  <mergeCells count="8">
    <mergeCell ref="C4:F4"/>
    <mergeCell ref="C3:F3"/>
    <mergeCell ref="C6:F6"/>
    <mergeCell ref="N8:O8"/>
    <mergeCell ref="L8:M8"/>
    <mergeCell ref="J8:K8"/>
    <mergeCell ref="C8:D8"/>
    <mergeCell ref="C5:F5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2016-04-02T06:51:05Z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