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\Documents\McMaster University 2022-2024\Bow River Thesis\BowRiverRProject\Water quality data\"/>
    </mc:Choice>
  </mc:AlternateContent>
  <xr:revisionPtr revIDLastSave="0" documentId="8_{7A23C3A7-E112-40E4-A571-E6F8C16C9D42}" xr6:coauthVersionLast="47" xr6:coauthVersionMax="47" xr10:uidLastSave="{00000000-0000-0000-0000-000000000000}"/>
  <bookViews>
    <workbookView xWindow="-110" yWindow="-110" windowWidth="19420" windowHeight="10300" firstSheet="1" activeTab="3" xr2:uid="{945F0949-5382-4FC9-BA23-160453899E9D}"/>
  </bookViews>
  <sheets>
    <sheet name="Week 0 parameters" sheetId="3" r:id="rId1"/>
    <sheet name="Week 2 parameters" sheetId="4" r:id="rId2"/>
    <sheet name="Week 3 parameters" sheetId="5" r:id="rId3"/>
    <sheet name="Week 4 parameters" sheetId="6" r:id="rId4"/>
    <sheet name="Week 6 parameters" sheetId="7" r:id="rId5"/>
    <sheet name="Week 2 pH (Sept 13-15)" sheetId="1" r:id="rId6"/>
    <sheet name="Week 3 pH (Sept 20-22)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G3" i="7"/>
  <c r="G4" i="7"/>
  <c r="G5" i="7"/>
  <c r="G6" i="7"/>
  <c r="G8" i="7"/>
  <c r="G2" i="7"/>
  <c r="G3" i="6"/>
  <c r="G4" i="6"/>
  <c r="G5" i="6"/>
  <c r="G6" i="6"/>
  <c r="G7" i="6"/>
  <c r="G8" i="6"/>
  <c r="G9" i="6"/>
  <c r="G2" i="6"/>
  <c r="C3" i="6"/>
  <c r="D31" i="1"/>
  <c r="D28" i="1"/>
  <c r="D25" i="1"/>
  <c r="D22" i="1"/>
  <c r="D19" i="1"/>
  <c r="D16" i="1"/>
  <c r="D13" i="1"/>
  <c r="D10" i="2"/>
  <c r="D7" i="1"/>
  <c r="D10" i="1"/>
  <c r="D4" i="1"/>
</calcChain>
</file>

<file path=xl/sharedStrings.xml><?xml version="1.0" encoding="utf-8"?>
<sst xmlns="http://schemas.openxmlformats.org/spreadsheetml/2006/main" count="145" uniqueCount="34">
  <si>
    <t>Site</t>
  </si>
  <si>
    <t>Rep</t>
  </si>
  <si>
    <t>Average</t>
  </si>
  <si>
    <t>CDS</t>
  </si>
  <si>
    <t>CUS</t>
  </si>
  <si>
    <t>SPH</t>
  </si>
  <si>
    <t>pH</t>
  </si>
  <si>
    <t>PMF</t>
  </si>
  <si>
    <t>BRR (U/S)</t>
  </si>
  <si>
    <t>PCR 5% (U/S)</t>
  </si>
  <si>
    <t>PCR 15% (U/S)</t>
  </si>
  <si>
    <t>BRR (D/S)</t>
  </si>
  <si>
    <t>PCR 5% (D/S)</t>
  </si>
  <si>
    <t>PCR 15% (D/S)</t>
  </si>
  <si>
    <t>SITE</t>
  </si>
  <si>
    <t>BRR U/S</t>
  </si>
  <si>
    <t>BRR D/S</t>
  </si>
  <si>
    <t>PCR 5% U/S</t>
  </si>
  <si>
    <t>PCR 5% D/S</t>
  </si>
  <si>
    <t>PCR 15% U/S</t>
  </si>
  <si>
    <t>PCR 15% D/S</t>
  </si>
  <si>
    <t>FLOW (m/s)</t>
  </si>
  <si>
    <t>COND (u/S)</t>
  </si>
  <si>
    <t>DO (%)</t>
  </si>
  <si>
    <t xml:space="preserve">TEMPERATURE (C) </t>
  </si>
  <si>
    <t>TURBIDITY (NTU)</t>
  </si>
  <si>
    <t>DATE</t>
  </si>
  <si>
    <t>DO (mg/L)</t>
  </si>
  <si>
    <t>YSI not taken this week due to technical concerns</t>
  </si>
  <si>
    <t>*DO probe malfunction (probes present at upstream sites/PMF)</t>
  </si>
  <si>
    <t>Note that ALL cond values were converted from conductivity to specific conductivity using equation u/s = c/(1+0.02*(temp©-25))</t>
  </si>
  <si>
    <t xml:space="preserve">COND </t>
  </si>
  <si>
    <t>COND</t>
  </si>
  <si>
    <t>COND (U/S)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</si>
</sst>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F4A4-45A0-4FDC-B821-E8BE883383B8}">
  <dimension ref="A1:H11"/>
  <sheetViews>
    <sheetView workbookViewId="0">
      <selection activeCell="D22" sqref="D22"/>
    </sheetView>
  </sheetViews>
  <sheetFormatPr defaultRowHeight="14.5" x14ac:dyDescent="0.35"/>
  <cols>
    <col min="1" max="2" width="12.81640625" customWidth="1"/>
    <col min="3" max="3" width="12.54296875" customWidth="1"/>
    <col min="4" max="4" width="16.7265625" customWidth="1"/>
    <col min="6" max="6" width="13.54296875" customWidth="1"/>
    <col min="7" max="7" width="14.7265625" customWidth="1"/>
    <col min="8" max="8" width="15.54296875" customWidth="1"/>
    <col min="9" max="9" width="22.54296875" customWidth="1"/>
  </cols>
  <sheetData>
    <row r="1" spans="1:8" x14ac:dyDescent="0.35">
      <c r="A1" t="s">
        <v>14</v>
      </c>
      <c r="B1" t="s">
        <v>26</v>
      </c>
      <c r="C1" t="s">
        <v>21</v>
      </c>
      <c r="D1" t="s">
        <v>24</v>
      </c>
      <c r="E1" t="s">
        <v>6</v>
      </c>
      <c r="F1" t="s">
        <v>22</v>
      </c>
      <c r="G1" t="s">
        <v>23</v>
      </c>
      <c r="H1" t="s">
        <v>25</v>
      </c>
    </row>
    <row r="2" spans="1:8" x14ac:dyDescent="0.35">
      <c r="A2" t="s">
        <v>4</v>
      </c>
      <c r="B2" s="2">
        <v>44803</v>
      </c>
      <c r="C2">
        <v>0.29499999999999998</v>
      </c>
      <c r="D2">
        <v>11.32</v>
      </c>
      <c r="E2">
        <v>7.78</v>
      </c>
      <c r="F2">
        <v>284</v>
      </c>
      <c r="G2">
        <v>109.2</v>
      </c>
      <c r="H2">
        <v>39.4</v>
      </c>
    </row>
    <row r="3" spans="1:8" x14ac:dyDescent="0.35">
      <c r="A3" t="s">
        <v>3</v>
      </c>
      <c r="B3" s="2">
        <v>44803</v>
      </c>
      <c r="C3">
        <v>0.26500000000000001</v>
      </c>
      <c r="D3">
        <v>12.87</v>
      </c>
      <c r="E3">
        <v>7.77</v>
      </c>
      <c r="F3">
        <v>277</v>
      </c>
      <c r="G3">
        <v>106.6</v>
      </c>
      <c r="H3">
        <v>38.299999999999997</v>
      </c>
    </row>
    <row r="4" spans="1:8" x14ac:dyDescent="0.35">
      <c r="A4" t="s">
        <v>5</v>
      </c>
      <c r="B4" s="2">
        <v>44804</v>
      </c>
      <c r="C4">
        <v>0.182</v>
      </c>
      <c r="D4">
        <v>18.73</v>
      </c>
      <c r="E4" s="1"/>
      <c r="F4">
        <v>330</v>
      </c>
      <c r="G4">
        <v>114.7</v>
      </c>
      <c r="H4" s="5">
        <v>990.1</v>
      </c>
    </row>
    <row r="5" spans="1:8" x14ac:dyDescent="0.35">
      <c r="A5" t="s">
        <v>7</v>
      </c>
      <c r="B5" s="2">
        <v>44804</v>
      </c>
      <c r="C5">
        <v>0.22800000000000001</v>
      </c>
      <c r="D5">
        <v>17.16</v>
      </c>
      <c r="E5">
        <v>7.22</v>
      </c>
      <c r="F5">
        <v>359</v>
      </c>
      <c r="G5">
        <v>107.3</v>
      </c>
      <c r="H5">
        <v>39.1</v>
      </c>
    </row>
    <row r="6" spans="1:8" x14ac:dyDescent="0.35">
      <c r="A6" t="s">
        <v>15</v>
      </c>
      <c r="B6" s="2">
        <v>44805</v>
      </c>
      <c r="C6" s="4"/>
      <c r="D6">
        <v>20.309999999999999</v>
      </c>
      <c r="E6">
        <v>7.74</v>
      </c>
      <c r="F6">
        <v>365</v>
      </c>
      <c r="G6">
        <v>93.4</v>
      </c>
      <c r="H6">
        <v>40.9</v>
      </c>
    </row>
    <row r="7" spans="1:8" x14ac:dyDescent="0.35">
      <c r="A7" t="s">
        <v>16</v>
      </c>
      <c r="B7" s="2">
        <v>44805</v>
      </c>
      <c r="C7" s="4"/>
      <c r="D7" s="4"/>
      <c r="E7" s="4"/>
      <c r="F7" s="4"/>
      <c r="G7" s="4"/>
      <c r="H7" s="4"/>
    </row>
    <row r="8" spans="1:8" x14ac:dyDescent="0.35">
      <c r="A8" t="s">
        <v>17</v>
      </c>
      <c r="B8" s="2">
        <v>44805</v>
      </c>
      <c r="C8" s="4"/>
      <c r="D8">
        <v>18.64</v>
      </c>
      <c r="E8">
        <v>7.87</v>
      </c>
      <c r="F8">
        <v>384</v>
      </c>
      <c r="G8">
        <v>113.3</v>
      </c>
      <c r="H8">
        <v>90.1</v>
      </c>
    </row>
    <row r="9" spans="1:8" x14ac:dyDescent="0.35">
      <c r="A9" t="s">
        <v>18</v>
      </c>
      <c r="B9" s="2">
        <v>44805</v>
      </c>
      <c r="C9" s="4"/>
      <c r="D9" s="4"/>
      <c r="E9" s="4"/>
      <c r="F9" s="4"/>
      <c r="G9" s="4"/>
      <c r="H9" s="4"/>
    </row>
    <row r="10" spans="1:8" x14ac:dyDescent="0.35">
      <c r="A10" t="s">
        <v>19</v>
      </c>
      <c r="B10" s="2">
        <v>44804</v>
      </c>
      <c r="C10" s="4"/>
      <c r="D10">
        <v>13.52</v>
      </c>
      <c r="E10">
        <v>7.29</v>
      </c>
      <c r="F10">
        <v>436</v>
      </c>
      <c r="G10">
        <v>107.3</v>
      </c>
      <c r="H10">
        <v>40</v>
      </c>
    </row>
    <row r="11" spans="1:8" x14ac:dyDescent="0.35">
      <c r="A11" t="s">
        <v>20</v>
      </c>
      <c r="B11" s="2">
        <v>44805</v>
      </c>
      <c r="C11" s="4"/>
      <c r="D11" s="4"/>
      <c r="E11" s="4"/>
      <c r="F11" s="4"/>
      <c r="G11" s="4"/>
      <c r="H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1EE9-0EAC-4FD6-9614-F8857380C125}">
  <dimension ref="A1:H13"/>
  <sheetViews>
    <sheetView workbookViewId="0">
      <selection activeCell="E10" sqref="E10:E11"/>
    </sheetView>
  </sheetViews>
  <sheetFormatPr defaultRowHeight="14.5" x14ac:dyDescent="0.35"/>
  <cols>
    <col min="1" max="2" width="12.7265625" customWidth="1"/>
    <col min="3" max="3" width="11.7265625" customWidth="1"/>
    <col min="4" max="4" width="14.26953125" customWidth="1"/>
    <col min="6" max="6" width="13.54296875" customWidth="1"/>
    <col min="8" max="8" width="16.7265625" customWidth="1"/>
  </cols>
  <sheetData>
    <row r="1" spans="1:8" x14ac:dyDescent="0.35">
      <c r="A1" t="s">
        <v>14</v>
      </c>
      <c r="B1" t="s">
        <v>26</v>
      </c>
      <c r="C1" t="s">
        <v>21</v>
      </c>
      <c r="D1" t="s">
        <v>24</v>
      </c>
      <c r="E1" t="s">
        <v>6</v>
      </c>
      <c r="F1" t="s">
        <v>22</v>
      </c>
      <c r="G1" t="s">
        <v>23</v>
      </c>
      <c r="H1" t="s">
        <v>25</v>
      </c>
    </row>
    <row r="2" spans="1:8" x14ac:dyDescent="0.35">
      <c r="A2" t="s">
        <v>4</v>
      </c>
      <c r="B2" s="2">
        <v>44817</v>
      </c>
      <c r="C2">
        <v>0.32</v>
      </c>
      <c r="D2">
        <v>10.69</v>
      </c>
      <c r="E2">
        <v>8.2166666666666668</v>
      </c>
      <c r="F2">
        <v>303</v>
      </c>
      <c r="G2">
        <v>110.3</v>
      </c>
      <c r="H2">
        <v>37.9</v>
      </c>
    </row>
    <row r="3" spans="1:8" x14ac:dyDescent="0.35">
      <c r="A3" t="s">
        <v>3</v>
      </c>
      <c r="B3" s="2">
        <v>44817</v>
      </c>
      <c r="C3">
        <v>0.54</v>
      </c>
      <c r="D3">
        <v>10.72</v>
      </c>
      <c r="E3">
        <v>8.24</v>
      </c>
      <c r="F3">
        <v>304</v>
      </c>
      <c r="G3">
        <v>110</v>
      </c>
      <c r="H3">
        <v>38.200000000000003</v>
      </c>
    </row>
    <row r="4" spans="1:8" x14ac:dyDescent="0.35">
      <c r="A4" t="s">
        <v>5</v>
      </c>
      <c r="B4" s="2">
        <v>44817</v>
      </c>
      <c r="C4">
        <v>0.20100000000000001</v>
      </c>
      <c r="D4">
        <v>15.65</v>
      </c>
      <c r="E4">
        <v>8.58</v>
      </c>
      <c r="F4">
        <v>344</v>
      </c>
      <c r="G4">
        <v>124.7</v>
      </c>
      <c r="H4">
        <v>38.6</v>
      </c>
    </row>
    <row r="5" spans="1:8" x14ac:dyDescent="0.35">
      <c r="A5" t="s">
        <v>7</v>
      </c>
      <c r="B5" s="2">
        <v>44819</v>
      </c>
      <c r="C5">
        <v>0.23799999999999999</v>
      </c>
      <c r="D5">
        <v>14.17</v>
      </c>
      <c r="E5">
        <v>8.06</v>
      </c>
      <c r="F5">
        <v>342</v>
      </c>
      <c r="G5" s="4"/>
      <c r="H5">
        <v>38</v>
      </c>
    </row>
    <row r="6" spans="1:8" x14ac:dyDescent="0.35">
      <c r="A6" t="s">
        <v>15</v>
      </c>
      <c r="B6" s="2">
        <v>44819</v>
      </c>
      <c r="C6">
        <v>0.23899999999999999</v>
      </c>
      <c r="D6">
        <v>15.01</v>
      </c>
      <c r="E6">
        <v>8.4</v>
      </c>
      <c r="F6">
        <v>387</v>
      </c>
      <c r="G6" s="4"/>
      <c r="H6">
        <v>38.9</v>
      </c>
    </row>
    <row r="7" spans="1:8" x14ac:dyDescent="0.35">
      <c r="A7" t="s">
        <v>16</v>
      </c>
      <c r="B7" s="2">
        <v>44819</v>
      </c>
      <c r="C7">
        <v>0.505</v>
      </c>
      <c r="D7">
        <v>16.21</v>
      </c>
      <c r="E7">
        <v>8.61</v>
      </c>
      <c r="F7">
        <v>376</v>
      </c>
      <c r="G7" s="4"/>
      <c r="H7">
        <v>41.3</v>
      </c>
    </row>
    <row r="8" spans="1:8" x14ac:dyDescent="0.35">
      <c r="A8" t="s">
        <v>17</v>
      </c>
      <c r="B8" s="2">
        <v>44819</v>
      </c>
      <c r="C8">
        <v>0.43</v>
      </c>
      <c r="D8">
        <v>15.05</v>
      </c>
      <c r="E8">
        <v>8.3800000000000008</v>
      </c>
      <c r="F8">
        <v>408</v>
      </c>
      <c r="G8" s="4"/>
      <c r="H8">
        <v>38.799999999999997</v>
      </c>
    </row>
    <row r="9" spans="1:8" x14ac:dyDescent="0.35">
      <c r="A9" t="s">
        <v>18</v>
      </c>
      <c r="B9" s="2">
        <v>44819</v>
      </c>
      <c r="C9">
        <v>0.35499999999999998</v>
      </c>
      <c r="D9">
        <v>16.34</v>
      </c>
      <c r="E9">
        <v>8.7166666666666668</v>
      </c>
      <c r="F9">
        <v>394</v>
      </c>
      <c r="G9" s="4"/>
      <c r="H9">
        <v>38.700000000000003</v>
      </c>
    </row>
    <row r="10" spans="1:8" x14ac:dyDescent="0.35">
      <c r="A10" t="s">
        <v>19</v>
      </c>
      <c r="B10" s="2">
        <v>44819</v>
      </c>
      <c r="C10">
        <v>0.46500000000000002</v>
      </c>
      <c r="D10">
        <v>15.47</v>
      </c>
      <c r="E10">
        <v>8.0666666666666682</v>
      </c>
      <c r="F10">
        <v>502</v>
      </c>
      <c r="G10" s="4"/>
      <c r="H10">
        <v>38.799999999999997</v>
      </c>
    </row>
    <row r="11" spans="1:8" x14ac:dyDescent="0.35">
      <c r="A11" t="s">
        <v>20</v>
      </c>
      <c r="B11" s="2">
        <v>44819</v>
      </c>
      <c r="C11">
        <v>0.26900000000000002</v>
      </c>
      <c r="D11">
        <v>16.71</v>
      </c>
      <c r="E11">
        <v>8.6533333333333342</v>
      </c>
      <c r="F11">
        <v>482</v>
      </c>
      <c r="G11" s="4"/>
      <c r="H11">
        <v>38.9</v>
      </c>
    </row>
    <row r="13" spans="1:8" x14ac:dyDescent="0.35">
      <c r="A1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F054-9D0C-4CA9-B7B1-52DD3660CAD1}">
  <dimension ref="A1:H9"/>
  <sheetViews>
    <sheetView workbookViewId="0">
      <selection activeCell="F38" sqref="F38"/>
    </sheetView>
  </sheetViews>
  <sheetFormatPr defaultRowHeight="14.5" x14ac:dyDescent="0.35"/>
  <cols>
    <col min="1" max="2" width="14.1796875" customWidth="1"/>
    <col min="3" max="3" width="12.453125" customWidth="1"/>
    <col min="4" max="4" width="17.54296875" customWidth="1"/>
    <col min="6" max="6" width="13.54296875" customWidth="1"/>
    <col min="7" max="7" width="12.1796875" customWidth="1"/>
    <col min="8" max="8" width="17.1796875" customWidth="1"/>
  </cols>
  <sheetData>
    <row r="1" spans="1:8" x14ac:dyDescent="0.35">
      <c r="A1" t="s">
        <v>14</v>
      </c>
      <c r="B1" t="s">
        <v>26</v>
      </c>
      <c r="C1" t="s">
        <v>21</v>
      </c>
      <c r="D1" t="s">
        <v>24</v>
      </c>
      <c r="E1" t="s">
        <v>6</v>
      </c>
      <c r="F1" t="s">
        <v>22</v>
      </c>
      <c r="G1" t="s">
        <v>23</v>
      </c>
      <c r="H1" t="s">
        <v>25</v>
      </c>
    </row>
    <row r="2" spans="1:8" x14ac:dyDescent="0.35">
      <c r="A2" t="s">
        <v>4</v>
      </c>
      <c r="B2" s="2">
        <v>44824</v>
      </c>
      <c r="C2">
        <v>0.29799999999999999</v>
      </c>
      <c r="D2" s="4"/>
      <c r="E2" s="1"/>
      <c r="F2" s="4"/>
      <c r="G2" s="4"/>
      <c r="H2" s="4"/>
    </row>
    <row r="3" spans="1:8" x14ac:dyDescent="0.35">
      <c r="A3" t="s">
        <v>3</v>
      </c>
      <c r="B3" s="2">
        <v>44824</v>
      </c>
      <c r="C3">
        <v>0.34300000000000003</v>
      </c>
      <c r="D3" s="4"/>
      <c r="E3" s="1"/>
      <c r="F3" s="4"/>
      <c r="G3" s="4"/>
      <c r="H3" s="4"/>
    </row>
    <row r="4" spans="1:8" x14ac:dyDescent="0.35">
      <c r="A4" t="s">
        <v>7</v>
      </c>
      <c r="B4" s="2">
        <v>44825</v>
      </c>
      <c r="C4">
        <v>0.28499999999999998</v>
      </c>
      <c r="D4" s="4"/>
      <c r="E4">
        <v>8.2166666666666668</v>
      </c>
      <c r="F4" s="4"/>
      <c r="G4" s="4"/>
      <c r="H4" s="4"/>
    </row>
    <row r="5" spans="1:8" x14ac:dyDescent="0.35">
      <c r="A5" t="s">
        <v>15</v>
      </c>
      <c r="B5" s="2">
        <v>44825</v>
      </c>
      <c r="C5" s="4"/>
      <c r="D5" s="4"/>
      <c r="E5">
        <v>8.4433333333333334</v>
      </c>
      <c r="F5" s="4"/>
      <c r="G5" s="4"/>
      <c r="H5" s="4"/>
    </row>
    <row r="6" spans="1:8" x14ac:dyDescent="0.35">
      <c r="A6" t="s">
        <v>17</v>
      </c>
      <c r="B6" s="2">
        <v>44826</v>
      </c>
      <c r="C6" s="4"/>
      <c r="D6" s="4"/>
      <c r="E6" s="1"/>
      <c r="F6" s="4"/>
      <c r="G6" s="4"/>
      <c r="H6" s="4"/>
    </row>
    <row r="7" spans="1:8" x14ac:dyDescent="0.35">
      <c r="A7" t="s">
        <v>19</v>
      </c>
      <c r="B7" s="2">
        <v>44826</v>
      </c>
      <c r="C7" s="4"/>
      <c r="D7" s="4"/>
      <c r="E7" s="1"/>
      <c r="F7" s="4"/>
      <c r="G7" s="4"/>
      <c r="H7" s="4"/>
    </row>
    <row r="9" spans="1:8" x14ac:dyDescent="0.35">
      <c r="A9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E201-70EB-4D43-B8E6-552232DAC129}">
  <dimension ref="A1:I11"/>
  <sheetViews>
    <sheetView tabSelected="1" workbookViewId="0">
      <selection activeCell="E8" sqref="E8:E9"/>
    </sheetView>
  </sheetViews>
  <sheetFormatPr defaultRowHeight="14.5" x14ac:dyDescent="0.35"/>
  <cols>
    <col min="1" max="2" width="13" customWidth="1"/>
    <col min="3" max="3" width="15.26953125" customWidth="1"/>
    <col min="4" max="4" width="21.7265625" customWidth="1"/>
    <col min="6" max="7" width="12.1796875" customWidth="1"/>
    <col min="9" max="9" width="17.54296875" customWidth="1"/>
  </cols>
  <sheetData>
    <row r="1" spans="1:9" x14ac:dyDescent="0.35">
      <c r="A1" t="s">
        <v>14</v>
      </c>
      <c r="B1" t="s">
        <v>26</v>
      </c>
      <c r="C1" t="s">
        <v>21</v>
      </c>
      <c r="D1" t="s">
        <v>24</v>
      </c>
      <c r="E1" t="s">
        <v>6</v>
      </c>
      <c r="F1" s="8" t="s">
        <v>31</v>
      </c>
      <c r="G1" t="s">
        <v>22</v>
      </c>
      <c r="H1" t="s">
        <v>23</v>
      </c>
      <c r="I1" s="3" t="s">
        <v>27</v>
      </c>
    </row>
    <row r="2" spans="1:9" x14ac:dyDescent="0.35">
      <c r="A2" t="s">
        <v>5</v>
      </c>
      <c r="B2" s="2">
        <v>44831</v>
      </c>
      <c r="C2">
        <v>0.26500000000000001</v>
      </c>
      <c r="D2">
        <v>12.6</v>
      </c>
      <c r="E2">
        <v>8.6</v>
      </c>
      <c r="F2" s="8">
        <v>224.9</v>
      </c>
      <c r="G2">
        <f>F2/(1+0.02*(D2-25))</f>
        <v>299.06914893617022</v>
      </c>
      <c r="H2">
        <v>104.65</v>
      </c>
      <c r="I2" s="3">
        <v>11.13</v>
      </c>
    </row>
    <row r="3" spans="1:9" x14ac:dyDescent="0.35">
      <c r="A3" t="s">
        <v>7</v>
      </c>
      <c r="B3" s="2">
        <v>44831</v>
      </c>
      <c r="C3">
        <f>AVERAGE(0.249,0.136,0.158)</f>
        <v>0.18100000000000002</v>
      </c>
      <c r="D3">
        <v>13.6</v>
      </c>
      <c r="E3">
        <v>8.49</v>
      </c>
      <c r="F3" s="8">
        <v>272.2</v>
      </c>
      <c r="G3">
        <f t="shared" ref="G3:G9" si="0">F3/(1+0.02*(D3-25))</f>
        <v>352.59067357512953</v>
      </c>
      <c r="H3">
        <v>124.02</v>
      </c>
      <c r="I3" s="6">
        <v>12.9</v>
      </c>
    </row>
    <row r="4" spans="1:9" x14ac:dyDescent="0.35">
      <c r="A4" t="s">
        <v>15</v>
      </c>
      <c r="B4" s="2">
        <v>44833</v>
      </c>
      <c r="C4">
        <v>0.20399999999999999</v>
      </c>
      <c r="D4">
        <v>14.3</v>
      </c>
      <c r="E4">
        <v>8.43</v>
      </c>
      <c r="F4" s="8">
        <v>289.10000000000002</v>
      </c>
      <c r="G4">
        <f t="shared" si="0"/>
        <v>367.81170483460562</v>
      </c>
      <c r="H4">
        <v>96.75</v>
      </c>
      <c r="I4" s="3">
        <v>9.91</v>
      </c>
    </row>
    <row r="5" spans="1:9" x14ac:dyDescent="0.35">
      <c r="A5" t="s">
        <v>16</v>
      </c>
      <c r="B5" s="2">
        <v>44833</v>
      </c>
      <c r="C5">
        <v>0.31900000000000001</v>
      </c>
      <c r="D5">
        <v>14.2</v>
      </c>
      <c r="E5">
        <v>8.2100000000000009</v>
      </c>
      <c r="F5" s="8">
        <v>274.39999999999998</v>
      </c>
      <c r="G5">
        <f t="shared" si="0"/>
        <v>349.99999999999994</v>
      </c>
      <c r="H5">
        <v>88.94</v>
      </c>
      <c r="I5" s="3">
        <v>9.1300000000000008</v>
      </c>
    </row>
    <row r="6" spans="1:9" x14ac:dyDescent="0.35">
      <c r="A6" t="s">
        <v>17</v>
      </c>
      <c r="B6" s="2">
        <v>44833</v>
      </c>
      <c r="C6">
        <v>0.29799999999999999</v>
      </c>
      <c r="D6">
        <v>14.3</v>
      </c>
      <c r="E6">
        <v>8.41</v>
      </c>
      <c r="F6" s="8">
        <v>289</v>
      </c>
      <c r="G6">
        <f t="shared" si="0"/>
        <v>367.68447837150126</v>
      </c>
      <c r="H6">
        <v>96.56</v>
      </c>
      <c r="I6" s="3">
        <v>9.89</v>
      </c>
    </row>
    <row r="7" spans="1:9" x14ac:dyDescent="0.35">
      <c r="A7" t="s">
        <v>18</v>
      </c>
      <c r="B7" s="2">
        <v>44833</v>
      </c>
      <c r="C7">
        <v>0.221</v>
      </c>
      <c r="D7">
        <v>14.2</v>
      </c>
      <c r="E7">
        <v>8.2899999999999991</v>
      </c>
      <c r="F7" s="8">
        <v>273.89999999999998</v>
      </c>
      <c r="G7">
        <f t="shared" si="0"/>
        <v>349.36224489795916</v>
      </c>
      <c r="H7">
        <v>91.86</v>
      </c>
      <c r="I7" s="3">
        <v>9.43</v>
      </c>
    </row>
    <row r="8" spans="1:9" x14ac:dyDescent="0.35">
      <c r="A8" t="s">
        <v>19</v>
      </c>
      <c r="B8" s="2">
        <v>44833</v>
      </c>
      <c r="C8">
        <v>0.22500000000000001</v>
      </c>
      <c r="D8">
        <v>14.8</v>
      </c>
      <c r="E8">
        <v>7.97</v>
      </c>
      <c r="F8" s="8">
        <v>351.2</v>
      </c>
      <c r="G8">
        <f t="shared" si="0"/>
        <v>441.20603015075375</v>
      </c>
      <c r="H8">
        <v>87.54</v>
      </c>
      <c r="I8" s="3">
        <v>8.8699999999999992</v>
      </c>
    </row>
    <row r="9" spans="1:9" x14ac:dyDescent="0.35">
      <c r="A9" t="s">
        <v>20</v>
      </c>
      <c r="B9" s="2">
        <v>44833</v>
      </c>
      <c r="C9">
        <v>0.36</v>
      </c>
      <c r="D9">
        <v>14.7</v>
      </c>
      <c r="E9">
        <v>8.07</v>
      </c>
      <c r="F9" s="8">
        <v>348.9</v>
      </c>
      <c r="G9">
        <f t="shared" si="0"/>
        <v>439.42065491183877</v>
      </c>
      <c r="H9">
        <v>93.36</v>
      </c>
      <c r="I9" s="3">
        <v>9.48</v>
      </c>
    </row>
    <row r="11" spans="1:9" x14ac:dyDescent="0.35">
      <c r="A1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5869-7F68-45CD-9B9B-DC6F26D988A7}">
  <dimension ref="A1:I11"/>
  <sheetViews>
    <sheetView workbookViewId="0">
      <selection activeCell="K22" sqref="K22"/>
    </sheetView>
  </sheetViews>
  <sheetFormatPr defaultRowHeight="14.5" x14ac:dyDescent="0.35"/>
  <cols>
    <col min="1" max="1" width="12.81640625" customWidth="1"/>
    <col min="2" max="2" width="12.7265625" customWidth="1"/>
    <col min="3" max="3" width="15" customWidth="1"/>
    <col min="4" max="4" width="18" customWidth="1"/>
    <col min="5" max="5" width="11.7265625" customWidth="1"/>
    <col min="6" max="7" width="13.26953125" customWidth="1"/>
    <col min="8" max="8" width="11.1796875" customWidth="1"/>
    <col min="9" max="9" width="19.54296875" customWidth="1"/>
  </cols>
  <sheetData>
    <row r="1" spans="1:9" x14ac:dyDescent="0.35">
      <c r="A1" t="s">
        <v>14</v>
      </c>
      <c r="B1" t="s">
        <v>26</v>
      </c>
      <c r="C1" t="s">
        <v>21</v>
      </c>
      <c r="D1" t="s">
        <v>24</v>
      </c>
      <c r="E1" t="s">
        <v>6</v>
      </c>
      <c r="F1" s="7" t="s">
        <v>32</v>
      </c>
      <c r="G1" t="s">
        <v>33</v>
      </c>
      <c r="H1" t="s">
        <v>23</v>
      </c>
      <c r="I1" s="7" t="s">
        <v>27</v>
      </c>
    </row>
    <row r="2" spans="1:9" x14ac:dyDescent="0.35">
      <c r="A2" t="s">
        <v>4</v>
      </c>
      <c r="B2" s="2">
        <v>44845</v>
      </c>
      <c r="C2">
        <v>0.77</v>
      </c>
      <c r="D2">
        <v>6.1</v>
      </c>
      <c r="E2">
        <v>8.3699999999999992</v>
      </c>
      <c r="F2" s="7">
        <v>194.7</v>
      </c>
      <c r="G2">
        <f>F2/(1+0.02*(D2-25))</f>
        <v>313.02250803858522</v>
      </c>
      <c r="H2">
        <v>109.87</v>
      </c>
      <c r="I2" s="7">
        <v>13.64</v>
      </c>
    </row>
    <row r="3" spans="1:9" x14ac:dyDescent="0.35">
      <c r="A3" t="s">
        <v>3</v>
      </c>
      <c r="B3" s="2">
        <v>44845</v>
      </c>
      <c r="C3">
        <v>0.59</v>
      </c>
      <c r="D3">
        <v>7.9</v>
      </c>
      <c r="E3">
        <v>8.42</v>
      </c>
      <c r="F3" s="7">
        <v>212.9</v>
      </c>
      <c r="G3">
        <f t="shared" ref="G3:G8" si="0">F3/(1+0.02*(D3-25))</f>
        <v>323.55623100303956</v>
      </c>
      <c r="H3">
        <v>112.28</v>
      </c>
      <c r="I3" s="7">
        <v>13.33</v>
      </c>
    </row>
    <row r="4" spans="1:9" x14ac:dyDescent="0.35">
      <c r="A4" t="s">
        <v>5</v>
      </c>
      <c r="B4" s="2">
        <v>44846</v>
      </c>
      <c r="C4">
        <v>0.58899999999999997</v>
      </c>
      <c r="D4">
        <v>9</v>
      </c>
      <c r="E4">
        <v>8.4499999999999993</v>
      </c>
      <c r="F4" s="7">
        <v>305.60000000000002</v>
      </c>
      <c r="G4">
        <f t="shared" si="0"/>
        <v>449.41176470588243</v>
      </c>
      <c r="H4">
        <v>114.7</v>
      </c>
      <c r="I4" s="7">
        <v>13.26</v>
      </c>
    </row>
    <row r="5" spans="1:9" x14ac:dyDescent="0.35">
      <c r="A5" t="s">
        <v>7</v>
      </c>
      <c r="B5" s="2">
        <v>44846</v>
      </c>
      <c r="C5">
        <v>0.24099999999999999</v>
      </c>
      <c r="D5">
        <v>10.199999999999999</v>
      </c>
      <c r="E5" s="1"/>
      <c r="F5" s="7">
        <v>292.5</v>
      </c>
      <c r="G5">
        <f t="shared" si="0"/>
        <v>415.48295454545456</v>
      </c>
      <c r="H5">
        <v>117.47</v>
      </c>
      <c r="I5" s="7">
        <v>13.2</v>
      </c>
    </row>
    <row r="6" spans="1:9" x14ac:dyDescent="0.35">
      <c r="A6" t="s">
        <v>15</v>
      </c>
      <c r="B6" s="2">
        <v>44847</v>
      </c>
      <c r="C6" s="7"/>
      <c r="D6">
        <v>11.3</v>
      </c>
      <c r="E6">
        <v>8.66</v>
      </c>
      <c r="F6" s="7">
        <v>299.2</v>
      </c>
      <c r="G6">
        <f t="shared" si="0"/>
        <v>412.12121212121212</v>
      </c>
      <c r="H6">
        <v>116.39</v>
      </c>
      <c r="I6" s="7">
        <v>12.75</v>
      </c>
    </row>
    <row r="7" spans="1:9" x14ac:dyDescent="0.35">
      <c r="A7" t="s">
        <v>16</v>
      </c>
      <c r="B7" s="2">
        <v>44847</v>
      </c>
      <c r="C7" s="7"/>
      <c r="D7">
        <v>12.3</v>
      </c>
      <c r="E7">
        <v>8.8000000000000007</v>
      </c>
      <c r="F7" s="7"/>
      <c r="G7">
        <v>392.4</v>
      </c>
      <c r="H7">
        <v>155.12</v>
      </c>
      <c r="I7" s="7">
        <v>16.61</v>
      </c>
    </row>
    <row r="8" spans="1:9" x14ac:dyDescent="0.35">
      <c r="A8" t="s">
        <v>17</v>
      </c>
      <c r="B8" s="2">
        <v>44847</v>
      </c>
      <c r="C8" s="7"/>
      <c r="D8">
        <v>11.2</v>
      </c>
      <c r="E8">
        <v>8.4600000000000009</v>
      </c>
      <c r="F8" s="7">
        <v>313.10000000000002</v>
      </c>
      <c r="G8">
        <f t="shared" si="0"/>
        <v>432.45856353591165</v>
      </c>
      <c r="H8">
        <v>105.62</v>
      </c>
      <c r="I8" s="7">
        <v>11.62</v>
      </c>
    </row>
    <row r="9" spans="1:9" x14ac:dyDescent="0.35">
      <c r="A9" t="s">
        <v>18</v>
      </c>
      <c r="B9" s="2">
        <v>44847</v>
      </c>
      <c r="C9" s="7"/>
      <c r="D9">
        <v>12.5</v>
      </c>
      <c r="E9">
        <v>8.81</v>
      </c>
      <c r="F9" s="7"/>
      <c r="G9">
        <v>413.1</v>
      </c>
      <c r="H9">
        <v>128.99</v>
      </c>
      <c r="I9" s="7">
        <v>13.75</v>
      </c>
    </row>
    <row r="10" spans="1:9" x14ac:dyDescent="0.35">
      <c r="A10" t="s">
        <v>19</v>
      </c>
      <c r="B10" s="2">
        <v>44847</v>
      </c>
      <c r="C10" s="7"/>
      <c r="D10">
        <v>11.5</v>
      </c>
      <c r="E10">
        <v>8.02</v>
      </c>
      <c r="F10" s="7"/>
      <c r="G10">
        <v>509.6</v>
      </c>
      <c r="H10">
        <v>103.36</v>
      </c>
      <c r="I10" s="7">
        <v>11.27</v>
      </c>
    </row>
    <row r="11" spans="1:9" x14ac:dyDescent="0.35">
      <c r="A11" t="s">
        <v>20</v>
      </c>
      <c r="B11" s="2">
        <v>44847</v>
      </c>
      <c r="C11" s="7"/>
      <c r="D11">
        <v>13.3</v>
      </c>
      <c r="E11">
        <v>8.89</v>
      </c>
      <c r="F11" s="7"/>
      <c r="G11">
        <v>493.3</v>
      </c>
      <c r="H11">
        <v>146.41</v>
      </c>
      <c r="I11" s="7">
        <v>15.33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3BA3-D02C-433C-82C1-96912055945F}">
  <dimension ref="A1:D31"/>
  <sheetViews>
    <sheetView topLeftCell="A4" workbookViewId="0">
      <selection activeCell="D31" sqref="D31"/>
    </sheetView>
  </sheetViews>
  <sheetFormatPr defaultRowHeight="14.5" x14ac:dyDescent="0.35"/>
  <cols>
    <col min="1" max="1" width="13.54296875" customWidth="1"/>
  </cols>
  <sheetData>
    <row r="1" spans="1:4" x14ac:dyDescent="0.35">
      <c r="A1" t="s">
        <v>0</v>
      </c>
      <c r="B1" t="s">
        <v>1</v>
      </c>
      <c r="C1" t="s">
        <v>6</v>
      </c>
      <c r="D1" t="s">
        <v>2</v>
      </c>
    </row>
    <row r="2" spans="1:4" x14ac:dyDescent="0.35">
      <c r="A2" t="s">
        <v>4</v>
      </c>
      <c r="B2">
        <v>1</v>
      </c>
      <c r="C2">
        <v>8.2100000000000009</v>
      </c>
    </row>
    <row r="3" spans="1:4" x14ac:dyDescent="0.35">
      <c r="A3" t="s">
        <v>4</v>
      </c>
      <c r="B3">
        <v>2</v>
      </c>
      <c r="C3">
        <v>8.2200000000000006</v>
      </c>
    </row>
    <row r="4" spans="1:4" x14ac:dyDescent="0.35">
      <c r="A4" t="s">
        <v>4</v>
      </c>
      <c r="B4">
        <v>3</v>
      </c>
      <c r="C4">
        <v>8.2200000000000006</v>
      </c>
      <c r="D4">
        <f>AVERAGE(C2:C4)</f>
        <v>8.2166666666666668</v>
      </c>
    </row>
    <row r="5" spans="1:4" x14ac:dyDescent="0.35">
      <c r="A5" t="s">
        <v>3</v>
      </c>
      <c r="B5">
        <v>1</v>
      </c>
      <c r="C5">
        <v>8.2200000000000006</v>
      </c>
    </row>
    <row r="6" spans="1:4" x14ac:dyDescent="0.35">
      <c r="A6" t="s">
        <v>3</v>
      </c>
      <c r="B6">
        <v>2</v>
      </c>
      <c r="C6">
        <v>8.2200000000000006</v>
      </c>
    </row>
    <row r="7" spans="1:4" x14ac:dyDescent="0.35">
      <c r="A7" t="s">
        <v>3</v>
      </c>
      <c r="B7">
        <v>3</v>
      </c>
      <c r="C7">
        <v>8.2799999999999994</v>
      </c>
      <c r="D7">
        <f>AVERAGE(C5:C7)</f>
        <v>8.24</v>
      </c>
    </row>
    <row r="8" spans="1:4" x14ac:dyDescent="0.35">
      <c r="A8" t="s">
        <v>5</v>
      </c>
      <c r="B8">
        <v>1</v>
      </c>
      <c r="C8">
        <v>8.67</v>
      </c>
    </row>
    <row r="9" spans="1:4" x14ac:dyDescent="0.35">
      <c r="A9" t="s">
        <v>5</v>
      </c>
      <c r="B9">
        <v>2</v>
      </c>
      <c r="C9">
        <v>8.5</v>
      </c>
    </row>
    <row r="10" spans="1:4" x14ac:dyDescent="0.35">
      <c r="A10" t="s">
        <v>5</v>
      </c>
      <c r="B10">
        <v>3</v>
      </c>
      <c r="C10">
        <v>8.57</v>
      </c>
      <c r="D10">
        <f>AVERAGE(C8:C10)</f>
        <v>8.58</v>
      </c>
    </row>
    <row r="11" spans="1:4" x14ac:dyDescent="0.35">
      <c r="A11" t="s">
        <v>7</v>
      </c>
      <c r="B11">
        <v>1</v>
      </c>
      <c r="C11">
        <v>8.0500000000000007</v>
      </c>
    </row>
    <row r="12" spans="1:4" x14ac:dyDescent="0.35">
      <c r="A12" t="s">
        <v>7</v>
      </c>
      <c r="B12">
        <v>2</v>
      </c>
      <c r="C12">
        <v>8.07</v>
      </c>
    </row>
    <row r="13" spans="1:4" x14ac:dyDescent="0.35">
      <c r="A13" t="s">
        <v>7</v>
      </c>
      <c r="B13">
        <v>3</v>
      </c>
      <c r="C13">
        <v>8.06</v>
      </c>
      <c r="D13">
        <f>AVERAGE(C11:C13)</f>
        <v>8.06</v>
      </c>
    </row>
    <row r="14" spans="1:4" x14ac:dyDescent="0.35">
      <c r="A14" t="s">
        <v>8</v>
      </c>
      <c r="B14">
        <v>1</v>
      </c>
      <c r="C14">
        <v>8.4</v>
      </c>
    </row>
    <row r="15" spans="1:4" x14ac:dyDescent="0.35">
      <c r="A15" t="s">
        <v>8</v>
      </c>
      <c r="B15">
        <v>2</v>
      </c>
      <c r="C15">
        <v>8.39</v>
      </c>
    </row>
    <row r="16" spans="1:4" x14ac:dyDescent="0.35">
      <c r="A16" t="s">
        <v>8</v>
      </c>
      <c r="B16">
        <v>3</v>
      </c>
      <c r="C16">
        <v>8.41</v>
      </c>
      <c r="D16">
        <f>AVERAGE(C14:C16)</f>
        <v>8.4</v>
      </c>
    </row>
    <row r="17" spans="1:4" x14ac:dyDescent="0.35">
      <c r="A17" t="s">
        <v>11</v>
      </c>
      <c r="B17">
        <v>1</v>
      </c>
      <c r="C17">
        <v>8.6</v>
      </c>
    </row>
    <row r="18" spans="1:4" x14ac:dyDescent="0.35">
      <c r="A18" t="s">
        <v>11</v>
      </c>
      <c r="B18">
        <v>2</v>
      </c>
      <c r="C18">
        <v>8.6199999999999992</v>
      </c>
    </row>
    <row r="19" spans="1:4" x14ac:dyDescent="0.35">
      <c r="A19" t="s">
        <v>11</v>
      </c>
      <c r="B19">
        <v>3</v>
      </c>
      <c r="C19">
        <v>8.61</v>
      </c>
      <c r="D19">
        <f>AVERAGE(C17:C19)</f>
        <v>8.61</v>
      </c>
    </row>
    <row r="20" spans="1:4" x14ac:dyDescent="0.35">
      <c r="A20" t="s">
        <v>9</v>
      </c>
      <c r="B20">
        <v>1</v>
      </c>
      <c r="C20">
        <v>8.32</v>
      </c>
    </row>
    <row r="21" spans="1:4" x14ac:dyDescent="0.35">
      <c r="A21" t="s">
        <v>9</v>
      </c>
      <c r="B21">
        <v>2</v>
      </c>
      <c r="C21">
        <v>8.44</v>
      </c>
    </row>
    <row r="22" spans="1:4" x14ac:dyDescent="0.35">
      <c r="A22" t="s">
        <v>9</v>
      </c>
      <c r="B22">
        <v>3</v>
      </c>
      <c r="C22">
        <v>8.3800000000000008</v>
      </c>
      <c r="D22">
        <f>AVERAGE(C20:C22)</f>
        <v>8.3800000000000008</v>
      </c>
    </row>
    <row r="23" spans="1:4" x14ac:dyDescent="0.35">
      <c r="A23" t="s">
        <v>12</v>
      </c>
      <c r="B23">
        <v>1</v>
      </c>
      <c r="C23">
        <v>8.81</v>
      </c>
    </row>
    <row r="24" spans="1:4" x14ac:dyDescent="0.35">
      <c r="A24" t="s">
        <v>12</v>
      </c>
      <c r="B24">
        <v>2</v>
      </c>
      <c r="C24">
        <v>8.69</v>
      </c>
    </row>
    <row r="25" spans="1:4" x14ac:dyDescent="0.35">
      <c r="A25" t="s">
        <v>12</v>
      </c>
      <c r="B25">
        <v>3</v>
      </c>
      <c r="C25">
        <v>8.65</v>
      </c>
      <c r="D25">
        <f>AVERAGE(C23:C25)</f>
        <v>8.7166666666666668</v>
      </c>
    </row>
    <row r="26" spans="1:4" x14ac:dyDescent="0.35">
      <c r="A26" t="s">
        <v>10</v>
      </c>
      <c r="B26">
        <v>1</v>
      </c>
      <c r="C26">
        <v>8.06</v>
      </c>
    </row>
    <row r="27" spans="1:4" x14ac:dyDescent="0.35">
      <c r="A27" t="s">
        <v>10</v>
      </c>
      <c r="B27">
        <v>2</v>
      </c>
      <c r="C27">
        <v>8.07</v>
      </c>
    </row>
    <row r="28" spans="1:4" x14ac:dyDescent="0.35">
      <c r="A28" t="s">
        <v>10</v>
      </c>
      <c r="B28">
        <v>3</v>
      </c>
      <c r="C28">
        <v>8.07</v>
      </c>
      <c r="D28">
        <f>AVERAGE(C26:C28)</f>
        <v>8.0666666666666682</v>
      </c>
    </row>
    <row r="29" spans="1:4" x14ac:dyDescent="0.35">
      <c r="A29" t="s">
        <v>13</v>
      </c>
      <c r="B29">
        <v>1</v>
      </c>
      <c r="C29">
        <v>8.66</v>
      </c>
    </row>
    <row r="30" spans="1:4" x14ac:dyDescent="0.35">
      <c r="A30" t="s">
        <v>13</v>
      </c>
      <c r="B30">
        <v>2</v>
      </c>
      <c r="C30">
        <v>8.65</v>
      </c>
    </row>
    <row r="31" spans="1:4" x14ac:dyDescent="0.35">
      <c r="A31" t="s">
        <v>13</v>
      </c>
      <c r="B31">
        <v>3</v>
      </c>
      <c r="C31">
        <v>8.65</v>
      </c>
      <c r="D31">
        <f>AVERAGE(C29:C31)</f>
        <v>8.6533333333333342</v>
      </c>
    </row>
  </sheetData>
  <pageMargins left="0.7" right="0.7" top="0.75" bottom="0.75" header="0.3" footer="0.3"/>
  <ignoredErrors>
    <ignoredError sqref="D7 D10 D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1420-6B94-4E89-A6E2-E84E8E14FEE0}">
  <dimension ref="A1:D19"/>
  <sheetViews>
    <sheetView workbookViewId="0">
      <selection activeCell="C11" sqref="C11:C13"/>
    </sheetView>
  </sheetViews>
  <sheetFormatPr defaultRowHeight="14.5" x14ac:dyDescent="0.35"/>
  <cols>
    <col min="1" max="1" width="14.81640625" customWidth="1"/>
  </cols>
  <sheetData>
    <row r="1" spans="1:4" x14ac:dyDescent="0.35">
      <c r="A1" t="s">
        <v>0</v>
      </c>
      <c r="B1" t="s">
        <v>1</v>
      </c>
      <c r="C1" t="s">
        <v>6</v>
      </c>
      <c r="D1" t="s">
        <v>2</v>
      </c>
    </row>
    <row r="2" spans="1:4" x14ac:dyDescent="0.35">
      <c r="A2" t="s">
        <v>4</v>
      </c>
      <c r="B2">
        <v>1</v>
      </c>
    </row>
    <row r="3" spans="1:4" x14ac:dyDescent="0.35">
      <c r="A3" t="s">
        <v>4</v>
      </c>
      <c r="B3">
        <v>2</v>
      </c>
    </row>
    <row r="4" spans="1:4" x14ac:dyDescent="0.35">
      <c r="A4" t="s">
        <v>4</v>
      </c>
      <c r="B4">
        <v>3</v>
      </c>
    </row>
    <row r="5" spans="1:4" x14ac:dyDescent="0.35">
      <c r="A5" t="s">
        <v>3</v>
      </c>
      <c r="B5">
        <v>1</v>
      </c>
    </row>
    <row r="6" spans="1:4" x14ac:dyDescent="0.35">
      <c r="A6" t="s">
        <v>3</v>
      </c>
      <c r="B6">
        <v>2</v>
      </c>
    </row>
    <row r="7" spans="1:4" x14ac:dyDescent="0.35">
      <c r="A7" t="s">
        <v>3</v>
      </c>
      <c r="B7">
        <v>3</v>
      </c>
    </row>
    <row r="8" spans="1:4" x14ac:dyDescent="0.35">
      <c r="A8" t="s">
        <v>7</v>
      </c>
      <c r="B8">
        <v>1</v>
      </c>
      <c r="C8">
        <v>8.2100000000000009</v>
      </c>
    </row>
    <row r="9" spans="1:4" x14ac:dyDescent="0.35">
      <c r="A9" t="s">
        <v>7</v>
      </c>
      <c r="B9">
        <v>2</v>
      </c>
      <c r="C9">
        <v>8.23</v>
      </c>
    </row>
    <row r="10" spans="1:4" x14ac:dyDescent="0.35">
      <c r="A10" t="s">
        <v>7</v>
      </c>
      <c r="B10">
        <v>3</v>
      </c>
      <c r="C10">
        <v>8.2100000000000009</v>
      </c>
      <c r="D10">
        <f>AVERAGE(C8:C10)</f>
        <v>8.2166666666666668</v>
      </c>
    </row>
    <row r="11" spans="1:4" x14ac:dyDescent="0.35">
      <c r="A11" t="s">
        <v>8</v>
      </c>
      <c r="B11">
        <v>1</v>
      </c>
      <c r="C11">
        <v>8.41</v>
      </c>
    </row>
    <row r="12" spans="1:4" x14ac:dyDescent="0.35">
      <c r="A12" t="s">
        <v>8</v>
      </c>
      <c r="B12">
        <v>2</v>
      </c>
      <c r="C12">
        <v>8.4</v>
      </c>
    </row>
    <row r="13" spans="1:4" x14ac:dyDescent="0.35">
      <c r="A13" t="s">
        <v>8</v>
      </c>
      <c r="B13">
        <v>3</v>
      </c>
      <c r="C13">
        <v>8.52</v>
      </c>
      <c r="D13">
        <f>AVERAGE(C11:C13)</f>
        <v>8.4433333333333334</v>
      </c>
    </row>
    <row r="14" spans="1:4" x14ac:dyDescent="0.35">
      <c r="A14" t="s">
        <v>9</v>
      </c>
      <c r="B14">
        <v>1</v>
      </c>
    </row>
    <row r="15" spans="1:4" x14ac:dyDescent="0.35">
      <c r="A15" t="s">
        <v>9</v>
      </c>
      <c r="B15">
        <v>2</v>
      </c>
    </row>
    <row r="16" spans="1:4" x14ac:dyDescent="0.35">
      <c r="A16" t="s">
        <v>9</v>
      </c>
      <c r="B16">
        <v>3</v>
      </c>
    </row>
    <row r="17" spans="1:2" x14ac:dyDescent="0.35">
      <c r="A17" t="s">
        <v>10</v>
      </c>
      <c r="B17">
        <v>1</v>
      </c>
    </row>
    <row r="18" spans="1:2" x14ac:dyDescent="0.35">
      <c r="A18" t="s">
        <v>10</v>
      </c>
      <c r="B18">
        <v>2</v>
      </c>
    </row>
    <row r="19" spans="1:2" x14ac:dyDescent="0.35">
      <c r="A19" t="s">
        <v>10</v>
      </c>
      <c r="B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0 parameters</vt:lpstr>
      <vt:lpstr>Week 2 parameters</vt:lpstr>
      <vt:lpstr>Week 3 parameters</vt:lpstr>
      <vt:lpstr>Week 4 parameters</vt:lpstr>
      <vt:lpstr>Week 6 parameters</vt:lpstr>
      <vt:lpstr>Week 2 pH (Sept 13-15)</vt:lpstr>
      <vt:lpstr>Week 3 pH (Sept 20-22)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</dc:creator>
  <cp:lastModifiedBy>Emilie</cp:lastModifiedBy>
  <dcterms:created xsi:type="dcterms:W3CDTF">2022-09-13T23:04:13Z</dcterms:created>
  <dcterms:modified xsi:type="dcterms:W3CDTF">2023-08-01T00:59:06Z</dcterms:modified>
</cp:coreProperties>
</file>